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остійні комісії сільська рада\Постійна комісія бюджет Кушнір В.М\Нова папка  Міжсесійний період 23.12.24\"/>
    </mc:Choice>
  </mc:AlternateContent>
  <xr:revisionPtr revIDLastSave="0" documentId="13_ncr:1_{5B9F30E5-E6B9-4886-8BD4-69819431D078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Дод1 доходи" sheetId="1" r:id="rId1"/>
    <sheet name="дод. 2 видатки" sheetId="10" r:id="rId2"/>
    <sheet name="дод.2" sheetId="9" r:id="rId3"/>
    <sheet name="дод.3 трансф" sheetId="3" r:id="rId4"/>
    <sheet name="дод.4 програми " sheetId="1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A50">[1]Пер!$N$34</definedName>
    <definedName name="____________A51">[1]Пер!$N$33</definedName>
    <definedName name="____________HAV80" localSheetId="1">#REF!</definedName>
    <definedName name="____________HAV80" localSheetId="2">#REF!</definedName>
    <definedName name="____________HAV80" localSheetId="3">#REF!</definedName>
    <definedName name="____________HAV80" localSheetId="4">#REF!</definedName>
    <definedName name="____________HAV80">#REF!</definedName>
    <definedName name="____________mes09" localSheetId="1">#REF!</definedName>
    <definedName name="____________mes09" localSheetId="2">#REF!</definedName>
    <definedName name="____________mes09" localSheetId="3">#REF!</definedName>
    <definedName name="____________mes09" localSheetId="4">#REF!</definedName>
    <definedName name="____________mes09">#REF!</definedName>
    <definedName name="____________Mes1" localSheetId="1">#REF!</definedName>
    <definedName name="____________Mes1" localSheetId="2">#REF!</definedName>
    <definedName name="____________Mes1" localSheetId="3">#REF!</definedName>
    <definedName name="____________Mes1" localSheetId="4">#REF!</definedName>
    <definedName name="____________Mes1">#REF!</definedName>
    <definedName name="____________Mes2" localSheetId="1">#REF!</definedName>
    <definedName name="____________Mes2" localSheetId="2">#REF!</definedName>
    <definedName name="____________Mes2" localSheetId="3">#REF!</definedName>
    <definedName name="____________Mes2" localSheetId="4">#REF!</definedName>
    <definedName name="____________Mes2">#REF!</definedName>
    <definedName name="____________NS80" localSheetId="1">#REF!</definedName>
    <definedName name="____________NS80" localSheetId="2">#REF!</definedName>
    <definedName name="____________NS80" localSheetId="3">#REF!</definedName>
    <definedName name="____________NS80" localSheetId="4">#REF!</definedName>
    <definedName name="____________NS80">#REF!</definedName>
    <definedName name="____________PCH3" localSheetId="1">#REF!</definedName>
    <definedName name="____________PCH3" localSheetId="2">#REF!</definedName>
    <definedName name="____________PCH3" localSheetId="3">#REF!</definedName>
    <definedName name="____________PCH3" localSheetId="4">#REF!</definedName>
    <definedName name="____________PCH3">#REF!</definedName>
    <definedName name="____________PV3" localSheetId="1">#REF!</definedName>
    <definedName name="____________PV3" localSheetId="2">#REF!</definedName>
    <definedName name="____________PV3" localSheetId="3">#REF!</definedName>
    <definedName name="____________PV3" localSheetId="4">#REF!</definedName>
    <definedName name="____________PV3">#REF!</definedName>
    <definedName name="___________A50">[2]Пер!$N$34</definedName>
    <definedName name="___________A51">[2]Пер!$N$33</definedName>
    <definedName name="___________HAV80" localSheetId="1">#REF!</definedName>
    <definedName name="___________HAV80" localSheetId="2">#REF!</definedName>
    <definedName name="___________HAV80" localSheetId="3">#REF!</definedName>
    <definedName name="___________HAV80" localSheetId="4">#REF!</definedName>
    <definedName name="___________HAV80">#REF!</definedName>
    <definedName name="___________mes09" localSheetId="1">#REF!</definedName>
    <definedName name="___________mes09" localSheetId="2">#REF!</definedName>
    <definedName name="___________mes09" localSheetId="3">#REF!</definedName>
    <definedName name="___________mes09" localSheetId="4">#REF!</definedName>
    <definedName name="___________mes09">#REF!</definedName>
    <definedName name="___________Mes1" localSheetId="1">#REF!</definedName>
    <definedName name="___________Mes1" localSheetId="2">#REF!</definedName>
    <definedName name="___________Mes1" localSheetId="3">#REF!</definedName>
    <definedName name="___________Mes1" localSheetId="4">#REF!</definedName>
    <definedName name="___________Mes1">#REF!</definedName>
    <definedName name="___________Mes2" localSheetId="1">#REF!</definedName>
    <definedName name="___________Mes2" localSheetId="2">#REF!</definedName>
    <definedName name="___________Mes2" localSheetId="3">#REF!</definedName>
    <definedName name="___________Mes2" localSheetId="4">#REF!</definedName>
    <definedName name="___________Mes2">#REF!</definedName>
    <definedName name="___________NS80" localSheetId="1">#REF!</definedName>
    <definedName name="___________NS80" localSheetId="2">#REF!</definedName>
    <definedName name="___________NS80" localSheetId="3">#REF!</definedName>
    <definedName name="___________NS80" localSheetId="4">#REF!</definedName>
    <definedName name="___________NS80">#REF!</definedName>
    <definedName name="___________PCH3" localSheetId="1">#REF!</definedName>
    <definedName name="___________PCH3" localSheetId="2">#REF!</definedName>
    <definedName name="___________PCH3" localSheetId="3">#REF!</definedName>
    <definedName name="___________PCH3" localSheetId="4">#REF!</definedName>
    <definedName name="___________PCH3">#REF!</definedName>
    <definedName name="___________PV3" localSheetId="1">#REF!</definedName>
    <definedName name="___________PV3" localSheetId="2">#REF!</definedName>
    <definedName name="___________PV3" localSheetId="3">#REF!</definedName>
    <definedName name="___________PV3" localSheetId="4">#REF!</definedName>
    <definedName name="___________PV3">#REF!</definedName>
    <definedName name="__________A50">[2]Пер!$N$34</definedName>
    <definedName name="__________A51">[2]Пер!$N$33</definedName>
    <definedName name="__________HAV80" localSheetId="1">#REF!</definedName>
    <definedName name="__________HAV80" localSheetId="2">#REF!</definedName>
    <definedName name="__________HAV80" localSheetId="3">#REF!</definedName>
    <definedName name="__________HAV80" localSheetId="4">#REF!</definedName>
    <definedName name="__________HAV80">#REF!</definedName>
    <definedName name="__________mes09" localSheetId="1">#REF!</definedName>
    <definedName name="__________mes09" localSheetId="2">#REF!</definedName>
    <definedName name="__________mes09" localSheetId="3">#REF!</definedName>
    <definedName name="__________mes09" localSheetId="4">#REF!</definedName>
    <definedName name="__________mes09">#REF!</definedName>
    <definedName name="__________Mes1" localSheetId="1">#REF!</definedName>
    <definedName name="__________Mes1" localSheetId="2">#REF!</definedName>
    <definedName name="__________Mes1" localSheetId="3">#REF!</definedName>
    <definedName name="__________Mes1" localSheetId="4">#REF!</definedName>
    <definedName name="__________Mes1">#REF!</definedName>
    <definedName name="__________Mes2" localSheetId="1">#REF!</definedName>
    <definedName name="__________Mes2" localSheetId="2">#REF!</definedName>
    <definedName name="__________Mes2" localSheetId="3">#REF!</definedName>
    <definedName name="__________Mes2" localSheetId="4">#REF!</definedName>
    <definedName name="__________Mes2">#REF!</definedName>
    <definedName name="__________NS80" localSheetId="1">#REF!</definedName>
    <definedName name="__________NS80" localSheetId="2">#REF!</definedName>
    <definedName name="__________NS80" localSheetId="3">#REF!</definedName>
    <definedName name="__________NS80" localSheetId="4">#REF!</definedName>
    <definedName name="__________NS80">#REF!</definedName>
    <definedName name="__________PCH3" localSheetId="1">#REF!</definedName>
    <definedName name="__________PCH3" localSheetId="2">#REF!</definedName>
    <definedName name="__________PCH3" localSheetId="3">#REF!</definedName>
    <definedName name="__________PCH3" localSheetId="4">#REF!</definedName>
    <definedName name="__________PCH3">#REF!</definedName>
    <definedName name="__________PV3" localSheetId="1">#REF!</definedName>
    <definedName name="__________PV3" localSheetId="2">#REF!</definedName>
    <definedName name="__________PV3" localSheetId="3">#REF!</definedName>
    <definedName name="__________PV3" localSheetId="4">#REF!</definedName>
    <definedName name="__________PV3">#REF!</definedName>
    <definedName name="_________A50">[2]Пер!$N$34</definedName>
    <definedName name="_________A51">[2]Пер!$N$33</definedName>
    <definedName name="_________HAV80" localSheetId="1">#REF!</definedName>
    <definedName name="_________HAV80" localSheetId="2">#REF!</definedName>
    <definedName name="_________HAV80" localSheetId="3">#REF!</definedName>
    <definedName name="_________HAV80" localSheetId="4">#REF!</definedName>
    <definedName name="_________HAV80">#REF!</definedName>
    <definedName name="_________mes09" localSheetId="1">#REF!</definedName>
    <definedName name="_________mes09" localSheetId="2">#REF!</definedName>
    <definedName name="_________mes09" localSheetId="3">#REF!</definedName>
    <definedName name="_________mes09" localSheetId="4">#REF!</definedName>
    <definedName name="_________mes09">#REF!</definedName>
    <definedName name="_________Mes1" localSheetId="1">#REF!</definedName>
    <definedName name="_________Mes1" localSheetId="2">#REF!</definedName>
    <definedName name="_________Mes1" localSheetId="3">#REF!</definedName>
    <definedName name="_________Mes1" localSheetId="4">#REF!</definedName>
    <definedName name="_________Mes1">#REF!</definedName>
    <definedName name="_________Mes2" localSheetId="1">#REF!</definedName>
    <definedName name="_________Mes2" localSheetId="2">#REF!</definedName>
    <definedName name="_________Mes2" localSheetId="3">#REF!</definedName>
    <definedName name="_________Mes2" localSheetId="4">#REF!</definedName>
    <definedName name="_________Mes2">#REF!</definedName>
    <definedName name="_________NS80" localSheetId="1">#REF!</definedName>
    <definedName name="_________NS80" localSheetId="2">#REF!</definedName>
    <definedName name="_________NS80" localSheetId="3">#REF!</definedName>
    <definedName name="_________NS80" localSheetId="4">#REF!</definedName>
    <definedName name="_________NS80">#REF!</definedName>
    <definedName name="_________PCH3" localSheetId="1">#REF!</definedName>
    <definedName name="_________PCH3" localSheetId="2">#REF!</definedName>
    <definedName name="_________PCH3" localSheetId="3">#REF!</definedName>
    <definedName name="_________PCH3" localSheetId="4">#REF!</definedName>
    <definedName name="_________PCH3">#REF!</definedName>
    <definedName name="_________PV3" localSheetId="1">#REF!</definedName>
    <definedName name="_________PV3" localSheetId="2">#REF!</definedName>
    <definedName name="_________PV3" localSheetId="3">#REF!</definedName>
    <definedName name="_________PV3" localSheetId="4">#REF!</definedName>
    <definedName name="_________PV3">#REF!</definedName>
    <definedName name="________A50">[2]Пер!$N$34</definedName>
    <definedName name="________A51">[2]Пер!$N$33</definedName>
    <definedName name="________HAV80" localSheetId="1">#REF!</definedName>
    <definedName name="________HAV80" localSheetId="2">#REF!</definedName>
    <definedName name="________HAV80" localSheetId="3">#REF!</definedName>
    <definedName name="________HAV80" localSheetId="4">#REF!</definedName>
    <definedName name="________HAV80">#REF!</definedName>
    <definedName name="________mes09" localSheetId="1">#REF!</definedName>
    <definedName name="________mes09" localSheetId="2">#REF!</definedName>
    <definedName name="________mes09" localSheetId="3">#REF!</definedName>
    <definedName name="________mes09" localSheetId="4">#REF!</definedName>
    <definedName name="________mes09">#REF!</definedName>
    <definedName name="________Mes1" localSheetId="1">#REF!</definedName>
    <definedName name="________Mes1" localSheetId="2">#REF!</definedName>
    <definedName name="________Mes1" localSheetId="3">#REF!</definedName>
    <definedName name="________Mes1" localSheetId="4">#REF!</definedName>
    <definedName name="________Mes1">#REF!</definedName>
    <definedName name="________Mes2" localSheetId="1">#REF!</definedName>
    <definedName name="________Mes2" localSheetId="2">#REF!</definedName>
    <definedName name="________Mes2" localSheetId="3">#REF!</definedName>
    <definedName name="________Mes2" localSheetId="4">#REF!</definedName>
    <definedName name="________Mes2">#REF!</definedName>
    <definedName name="________NS80" localSheetId="1">#REF!</definedName>
    <definedName name="________NS80" localSheetId="2">#REF!</definedName>
    <definedName name="________NS80" localSheetId="3">#REF!</definedName>
    <definedName name="________NS80" localSheetId="4">#REF!</definedName>
    <definedName name="________NS80">#REF!</definedName>
    <definedName name="________PCH3" localSheetId="1">#REF!</definedName>
    <definedName name="________PCH3" localSheetId="2">#REF!</definedName>
    <definedName name="________PCH3" localSheetId="3">#REF!</definedName>
    <definedName name="________PCH3" localSheetId="4">#REF!</definedName>
    <definedName name="________PCH3">#REF!</definedName>
    <definedName name="________PV3" localSheetId="1">#REF!</definedName>
    <definedName name="________PV3" localSheetId="2">#REF!</definedName>
    <definedName name="________PV3" localSheetId="3">#REF!</definedName>
    <definedName name="________PV3" localSheetId="4">#REF!</definedName>
    <definedName name="________PV3">#REF!</definedName>
    <definedName name="_______A50">[2]Пер!$N$34</definedName>
    <definedName name="_______A51">[2]Пер!$N$33</definedName>
    <definedName name="_______HAV80" localSheetId="1">#REF!</definedName>
    <definedName name="_______HAV80" localSheetId="2">#REF!</definedName>
    <definedName name="_______HAV80" localSheetId="3">#REF!</definedName>
    <definedName name="_______HAV80" localSheetId="4">#REF!</definedName>
    <definedName name="_______HAV80">#REF!</definedName>
    <definedName name="_______mes09" localSheetId="1">#REF!</definedName>
    <definedName name="_______mes09" localSheetId="2">#REF!</definedName>
    <definedName name="_______mes09" localSheetId="3">#REF!</definedName>
    <definedName name="_______mes09" localSheetId="4">#REF!</definedName>
    <definedName name="_______mes09">#REF!</definedName>
    <definedName name="_______Mes1" localSheetId="1">#REF!</definedName>
    <definedName name="_______Mes1" localSheetId="2">#REF!</definedName>
    <definedName name="_______Mes1" localSheetId="3">#REF!</definedName>
    <definedName name="_______Mes1" localSheetId="4">#REF!</definedName>
    <definedName name="_______Mes1">#REF!</definedName>
    <definedName name="_______Mes2" localSheetId="1">#REF!</definedName>
    <definedName name="_______Mes2" localSheetId="2">#REF!</definedName>
    <definedName name="_______Mes2" localSheetId="3">#REF!</definedName>
    <definedName name="_______Mes2" localSheetId="4">#REF!</definedName>
    <definedName name="_______Mes2">#REF!</definedName>
    <definedName name="_______NS80" localSheetId="1">#REF!</definedName>
    <definedName name="_______NS80" localSheetId="2">#REF!</definedName>
    <definedName name="_______NS80" localSheetId="3">#REF!</definedName>
    <definedName name="_______NS80" localSheetId="4">#REF!</definedName>
    <definedName name="_______NS80">#REF!</definedName>
    <definedName name="_______PCH3" localSheetId="1">#REF!</definedName>
    <definedName name="_______PCH3" localSheetId="2">#REF!</definedName>
    <definedName name="_______PCH3" localSheetId="3">#REF!</definedName>
    <definedName name="_______PCH3" localSheetId="4">#REF!</definedName>
    <definedName name="_______PCH3">#REF!</definedName>
    <definedName name="_______PV3" localSheetId="1">#REF!</definedName>
    <definedName name="_______PV3" localSheetId="2">#REF!</definedName>
    <definedName name="_______PV3" localSheetId="3">#REF!</definedName>
    <definedName name="_______PV3" localSheetId="4">#REF!</definedName>
    <definedName name="_______PV3">#REF!</definedName>
    <definedName name="_______xlfn_AGGREGATE">#N/A</definedName>
    <definedName name="______A50">[2]Пер!$N$34</definedName>
    <definedName name="______A51">[2]Пер!$N$33</definedName>
    <definedName name="______HAV80" localSheetId="1">#REF!</definedName>
    <definedName name="______HAV80" localSheetId="2">#REF!</definedName>
    <definedName name="______HAV80" localSheetId="3">#REF!</definedName>
    <definedName name="______HAV80" localSheetId="4">#REF!</definedName>
    <definedName name="______HAV80">#REF!</definedName>
    <definedName name="______mes09" localSheetId="1">#REF!</definedName>
    <definedName name="______mes09" localSheetId="2">#REF!</definedName>
    <definedName name="______mes09" localSheetId="3">#REF!</definedName>
    <definedName name="______mes09" localSheetId="4">#REF!</definedName>
    <definedName name="______mes09">#REF!</definedName>
    <definedName name="______Mes1" localSheetId="1">#REF!</definedName>
    <definedName name="______Mes1" localSheetId="2">#REF!</definedName>
    <definedName name="______Mes1" localSheetId="3">#REF!</definedName>
    <definedName name="______Mes1" localSheetId="4">#REF!</definedName>
    <definedName name="______Mes1">#REF!</definedName>
    <definedName name="______Mes2" localSheetId="1">#REF!</definedName>
    <definedName name="______Mes2" localSheetId="2">#REF!</definedName>
    <definedName name="______Mes2" localSheetId="3">#REF!</definedName>
    <definedName name="______Mes2" localSheetId="4">#REF!</definedName>
    <definedName name="______Mes2">#REF!</definedName>
    <definedName name="______NS80" localSheetId="1">#REF!</definedName>
    <definedName name="______NS80" localSheetId="2">#REF!</definedName>
    <definedName name="______NS80" localSheetId="3">#REF!</definedName>
    <definedName name="______NS80" localSheetId="4">#REF!</definedName>
    <definedName name="______NS80">#REF!</definedName>
    <definedName name="______PCH3" localSheetId="1">#REF!</definedName>
    <definedName name="______PCH3" localSheetId="2">#REF!</definedName>
    <definedName name="______PCH3" localSheetId="3">#REF!</definedName>
    <definedName name="______PCH3" localSheetId="4">#REF!</definedName>
    <definedName name="______PCH3">#REF!</definedName>
    <definedName name="______PV3" localSheetId="1">#REF!</definedName>
    <definedName name="______PV3" localSheetId="2">#REF!</definedName>
    <definedName name="______PV3" localSheetId="3">#REF!</definedName>
    <definedName name="______PV3" localSheetId="4">#REF!</definedName>
    <definedName name="______PV3">#REF!</definedName>
    <definedName name="______xlfn_AGGREGATE">#N/A</definedName>
    <definedName name="_____A50">[2]Пер!$N$34</definedName>
    <definedName name="_____A51">[2]Пер!$N$33</definedName>
    <definedName name="_____d2" localSheetId="1">#REF!</definedName>
    <definedName name="_____d2" localSheetId="2">#REF!</definedName>
    <definedName name="_____d2" localSheetId="3">#REF!</definedName>
    <definedName name="_____d2" localSheetId="4">#REF!</definedName>
    <definedName name="_____d2">#REF!</definedName>
    <definedName name="_____dod44">[2]Пер!$N$34</definedName>
    <definedName name="_____HAV80" localSheetId="1">#REF!</definedName>
    <definedName name="_____HAV80" localSheetId="2">#REF!</definedName>
    <definedName name="_____HAV80" localSheetId="3">#REF!</definedName>
    <definedName name="_____HAV80" localSheetId="4">#REF!</definedName>
    <definedName name="_____HAV80">#REF!</definedName>
    <definedName name="_____mes09" localSheetId="1">#REF!</definedName>
    <definedName name="_____mes09" localSheetId="2">#REF!</definedName>
    <definedName name="_____mes09" localSheetId="3">#REF!</definedName>
    <definedName name="_____mes09" localSheetId="4">#REF!</definedName>
    <definedName name="_____mes09">#REF!</definedName>
    <definedName name="_____Mes1" localSheetId="1">#REF!</definedName>
    <definedName name="_____Mes1" localSheetId="2">#REF!</definedName>
    <definedName name="_____Mes1" localSheetId="3">#REF!</definedName>
    <definedName name="_____Mes1" localSheetId="4">#REF!</definedName>
    <definedName name="_____Mes1">#REF!</definedName>
    <definedName name="_____Mes2" localSheetId="1">#REF!</definedName>
    <definedName name="_____Mes2" localSheetId="2">#REF!</definedName>
    <definedName name="_____Mes2" localSheetId="3">#REF!</definedName>
    <definedName name="_____Mes2" localSheetId="4">#REF!</definedName>
    <definedName name="_____Mes2">#REF!</definedName>
    <definedName name="_____NS80" localSheetId="1">#REF!</definedName>
    <definedName name="_____NS80" localSheetId="2">#REF!</definedName>
    <definedName name="_____NS80" localSheetId="3">#REF!</definedName>
    <definedName name="_____NS80" localSheetId="4">#REF!</definedName>
    <definedName name="_____NS80">#REF!</definedName>
    <definedName name="_____PCH3" localSheetId="1">#REF!</definedName>
    <definedName name="_____PCH3" localSheetId="2">#REF!</definedName>
    <definedName name="_____PCH3" localSheetId="3">#REF!</definedName>
    <definedName name="_____PCH3" localSheetId="4">#REF!</definedName>
    <definedName name="_____PCH3">#REF!</definedName>
    <definedName name="_____PV3" localSheetId="1">#REF!</definedName>
    <definedName name="_____PV3" localSheetId="2">#REF!</definedName>
    <definedName name="_____PV3" localSheetId="3">#REF!</definedName>
    <definedName name="_____PV3" localSheetId="4">#REF!</definedName>
    <definedName name="_____PV3">#REF!</definedName>
    <definedName name="_____xlfn_AGGREGATE">#N/A</definedName>
    <definedName name="____A50">[2]Пер!$N$34</definedName>
    <definedName name="____A51">[2]Пер!$N$33</definedName>
    <definedName name="____d2" localSheetId="1">#REF!</definedName>
    <definedName name="____d2" localSheetId="2">#REF!</definedName>
    <definedName name="____d2" localSheetId="3">#REF!</definedName>
    <definedName name="____d2" localSheetId="4">#REF!</definedName>
    <definedName name="____d2">#REF!</definedName>
    <definedName name="____dod44">[2]Пер!$N$34</definedName>
    <definedName name="____HAV80" localSheetId="1">#REF!</definedName>
    <definedName name="____HAV80" localSheetId="2">#REF!</definedName>
    <definedName name="____HAV80" localSheetId="3">#REF!</definedName>
    <definedName name="____HAV80" localSheetId="4">#REF!</definedName>
    <definedName name="____HAV80">#REF!</definedName>
    <definedName name="____mes09" localSheetId="1">#REF!</definedName>
    <definedName name="____mes09" localSheetId="2">#REF!</definedName>
    <definedName name="____mes09" localSheetId="3">#REF!</definedName>
    <definedName name="____mes09" localSheetId="4">#REF!</definedName>
    <definedName name="____mes09">#REF!</definedName>
    <definedName name="____Mes1" localSheetId="1">#REF!</definedName>
    <definedName name="____Mes1" localSheetId="2">#REF!</definedName>
    <definedName name="____Mes1" localSheetId="3">#REF!</definedName>
    <definedName name="____Mes1" localSheetId="4">#REF!</definedName>
    <definedName name="____Mes1">#REF!</definedName>
    <definedName name="____Mes2" localSheetId="1">#REF!</definedName>
    <definedName name="____Mes2" localSheetId="2">#REF!</definedName>
    <definedName name="____Mes2" localSheetId="3">#REF!</definedName>
    <definedName name="____Mes2" localSheetId="4">#REF!</definedName>
    <definedName name="____Mes2">#REF!</definedName>
    <definedName name="____NS80" localSheetId="1">#REF!</definedName>
    <definedName name="____NS80" localSheetId="2">#REF!</definedName>
    <definedName name="____NS80" localSheetId="3">#REF!</definedName>
    <definedName name="____NS80" localSheetId="4">#REF!</definedName>
    <definedName name="____NS80">#REF!</definedName>
    <definedName name="____PCH3" localSheetId="1">#REF!</definedName>
    <definedName name="____PCH3" localSheetId="2">#REF!</definedName>
    <definedName name="____PCH3" localSheetId="3">#REF!</definedName>
    <definedName name="____PCH3" localSheetId="4">#REF!</definedName>
    <definedName name="____PCH3">#REF!</definedName>
    <definedName name="____PV3" localSheetId="1">#REF!</definedName>
    <definedName name="____PV3" localSheetId="2">#REF!</definedName>
    <definedName name="____PV3" localSheetId="3">#REF!</definedName>
    <definedName name="____PV3" localSheetId="4">#REF!</definedName>
    <definedName name="____PV3">#REF!</definedName>
    <definedName name="____xlfn_AGGREGATE">#N/A</definedName>
    <definedName name="___A50">[2]Пер!$N$34</definedName>
    <definedName name="___A51">[2]Пер!$N$33</definedName>
    <definedName name="___d2" localSheetId="1">#REF!</definedName>
    <definedName name="___d2" localSheetId="2">#REF!</definedName>
    <definedName name="___d2" localSheetId="3">#REF!</definedName>
    <definedName name="___d2" localSheetId="4">#REF!</definedName>
    <definedName name="___d2">#REF!</definedName>
    <definedName name="___dod4">[2]Пер!$N$34</definedName>
    <definedName name="___dod44">[2]Пер!$N$34</definedName>
    <definedName name="___HAV80" localSheetId="1">#REF!</definedName>
    <definedName name="___HAV80" localSheetId="2">#REF!</definedName>
    <definedName name="___HAV80" localSheetId="3">#REF!</definedName>
    <definedName name="___HAV80" localSheetId="4">#REF!</definedName>
    <definedName name="___HAV80">#REF!</definedName>
    <definedName name="___mes09" localSheetId="1">#REF!</definedName>
    <definedName name="___mes09" localSheetId="2">#REF!</definedName>
    <definedName name="___mes09" localSheetId="3">#REF!</definedName>
    <definedName name="___mes09" localSheetId="4">#REF!</definedName>
    <definedName name="___mes09">#REF!</definedName>
    <definedName name="___Mes1" localSheetId="1">#REF!</definedName>
    <definedName name="___Mes1" localSheetId="2">#REF!</definedName>
    <definedName name="___Mes1" localSheetId="3">#REF!</definedName>
    <definedName name="___Mes1" localSheetId="4">#REF!</definedName>
    <definedName name="___Mes1">#REF!</definedName>
    <definedName name="___Mes2" localSheetId="1">#REF!</definedName>
    <definedName name="___Mes2" localSheetId="2">#REF!</definedName>
    <definedName name="___Mes2" localSheetId="3">#REF!</definedName>
    <definedName name="___Mes2" localSheetId="4">#REF!</definedName>
    <definedName name="___Mes2">#REF!</definedName>
    <definedName name="___NS80" localSheetId="1">#REF!</definedName>
    <definedName name="___NS80" localSheetId="2">#REF!</definedName>
    <definedName name="___NS80" localSheetId="3">#REF!</definedName>
    <definedName name="___NS80" localSheetId="4">#REF!</definedName>
    <definedName name="___NS80">#REF!</definedName>
    <definedName name="___PCH3" localSheetId="1">#REF!</definedName>
    <definedName name="___PCH3" localSheetId="2">#REF!</definedName>
    <definedName name="___PCH3" localSheetId="3">#REF!</definedName>
    <definedName name="___PCH3" localSheetId="4">#REF!</definedName>
    <definedName name="___PCH3">#REF!</definedName>
    <definedName name="___PV3" localSheetId="1">#REF!</definedName>
    <definedName name="___PV3" localSheetId="2">#REF!</definedName>
    <definedName name="___PV3" localSheetId="3">#REF!</definedName>
    <definedName name="___PV3" localSheetId="4">#REF!</definedName>
    <definedName name="___PV3">#REF!</definedName>
    <definedName name="___T110100">'[3]110100:240603'!$R$8</definedName>
    <definedName name="___xlfn_AGGREGATE">#N/A</definedName>
    <definedName name="__A50">[4]Пер!$N$34</definedName>
    <definedName name="__A51">[4]Пер!$N$33</definedName>
    <definedName name="__d2" localSheetId="1">#REF!</definedName>
    <definedName name="__d2" localSheetId="2">#REF!</definedName>
    <definedName name="__d2" localSheetId="3">#REF!</definedName>
    <definedName name="__d2" localSheetId="4">#REF!</definedName>
    <definedName name="__d2">#REF!</definedName>
    <definedName name="__dod4">[2]Пер!$N$34</definedName>
    <definedName name="__dod44">[2]Пер!$N$34</definedName>
    <definedName name="__HAV80" localSheetId="1">#REF!</definedName>
    <definedName name="__HAV80" localSheetId="2">#REF!</definedName>
    <definedName name="__HAV80" localSheetId="3">#REF!</definedName>
    <definedName name="__HAV80" localSheetId="4">#REF!</definedName>
    <definedName name="__HAV80">#REF!</definedName>
    <definedName name="__mes09" localSheetId="1">#REF!</definedName>
    <definedName name="__mes09" localSheetId="2">#REF!</definedName>
    <definedName name="__mes09" localSheetId="3">#REF!</definedName>
    <definedName name="__mes09" localSheetId="4">#REF!</definedName>
    <definedName name="__mes09">#REF!</definedName>
    <definedName name="__Mes1" localSheetId="1">#REF!</definedName>
    <definedName name="__Mes1" localSheetId="2">#REF!</definedName>
    <definedName name="__Mes1" localSheetId="3">#REF!</definedName>
    <definedName name="__Mes1" localSheetId="4">#REF!</definedName>
    <definedName name="__Mes1">#REF!</definedName>
    <definedName name="__Mes2" localSheetId="1">#REF!</definedName>
    <definedName name="__Mes2" localSheetId="2">#REF!</definedName>
    <definedName name="__Mes2" localSheetId="3">#REF!</definedName>
    <definedName name="__Mes2" localSheetId="4">#REF!</definedName>
    <definedName name="__Mes2">#REF!</definedName>
    <definedName name="__NS80" localSheetId="1">#REF!</definedName>
    <definedName name="__NS80" localSheetId="2">#REF!</definedName>
    <definedName name="__NS80" localSheetId="3">#REF!</definedName>
    <definedName name="__NS80" localSheetId="4">#REF!</definedName>
    <definedName name="__NS80">#REF!</definedName>
    <definedName name="__PCH3" localSheetId="1">#REF!</definedName>
    <definedName name="__PCH3" localSheetId="2">#REF!</definedName>
    <definedName name="__PCH3" localSheetId="3">#REF!</definedName>
    <definedName name="__PCH3" localSheetId="4">#REF!</definedName>
    <definedName name="__PCH3">#REF!</definedName>
    <definedName name="__PV3" localSheetId="1">#REF!</definedName>
    <definedName name="__PV3" localSheetId="2">#REF!</definedName>
    <definedName name="__PV3" localSheetId="3">#REF!</definedName>
    <definedName name="__PV3" localSheetId="4">#REF!</definedName>
    <definedName name="__PV3">#REF!</definedName>
    <definedName name="__T110100">'[3]110100:240603'!$R$8</definedName>
    <definedName name="__xlfn_AGGREGATE">#N/A</definedName>
    <definedName name="_123" localSheetId="1">#REF!</definedName>
    <definedName name="_123" localSheetId="2">#REF!</definedName>
    <definedName name="_123" localSheetId="3">#REF!</definedName>
    <definedName name="_123" localSheetId="4">#REF!</definedName>
    <definedName name="_123">#REF!</definedName>
    <definedName name="_A50">[4]Пер!$N$34</definedName>
    <definedName name="_A51">[4]Пер!$N$33</definedName>
    <definedName name="_d2" localSheetId="1">#REF!</definedName>
    <definedName name="_d2" localSheetId="2">#REF!</definedName>
    <definedName name="_d2" localSheetId="3">#REF!</definedName>
    <definedName name="_d2" localSheetId="4">#REF!</definedName>
    <definedName name="_d2">#REF!</definedName>
    <definedName name="_dod4">[2]Пер!$N$34</definedName>
    <definedName name="_dod44">[2]Пер!$N$34</definedName>
    <definedName name="_FilterDatabase" localSheetId="1" hidden="1">#REF!</definedName>
    <definedName name="_FilterDatabase" localSheetId="2" hidden="1">#REF!</definedName>
    <definedName name="_FilterDatabase" localSheetId="3" hidden="1">#REF!</definedName>
    <definedName name="_FilterDatabase" localSheetId="4" hidden="1">#REF!</definedName>
    <definedName name="_FilterDatabase" hidden="1">#REF!</definedName>
    <definedName name="_HAV80" localSheetId="1">#REF!</definedName>
    <definedName name="_HAV80" localSheetId="2">#REF!</definedName>
    <definedName name="_HAV80" localSheetId="3">#REF!</definedName>
    <definedName name="_HAV80" localSheetId="4">#REF!</definedName>
    <definedName name="_HAV80">#REF!</definedName>
    <definedName name="_mes09" localSheetId="1">#REF!</definedName>
    <definedName name="_mes09" localSheetId="2">#REF!</definedName>
    <definedName name="_mes09" localSheetId="3">#REF!</definedName>
    <definedName name="_mes09" localSheetId="4">#REF!</definedName>
    <definedName name="_mes09">#REF!</definedName>
    <definedName name="_Mes1" localSheetId="1">#REF!</definedName>
    <definedName name="_Mes1" localSheetId="2">#REF!</definedName>
    <definedName name="_Mes1" localSheetId="3">#REF!</definedName>
    <definedName name="_Mes1" localSheetId="4">#REF!</definedName>
    <definedName name="_Mes1">#REF!</definedName>
    <definedName name="_Mes2" localSheetId="1">#REF!</definedName>
    <definedName name="_Mes2" localSheetId="2">#REF!</definedName>
    <definedName name="_Mes2" localSheetId="3">#REF!</definedName>
    <definedName name="_Mes2" localSheetId="4">#REF!</definedName>
    <definedName name="_Mes2">#REF!</definedName>
    <definedName name="_NS80" localSheetId="1">#REF!</definedName>
    <definedName name="_NS80" localSheetId="2">#REF!</definedName>
    <definedName name="_NS80" localSheetId="3">#REF!</definedName>
    <definedName name="_NS80" localSheetId="4">#REF!</definedName>
    <definedName name="_NS80">#REF!</definedName>
    <definedName name="_PCH3" localSheetId="1">#REF!</definedName>
    <definedName name="_PCH3" localSheetId="2">#REF!</definedName>
    <definedName name="_PCH3" localSheetId="3">#REF!</definedName>
    <definedName name="_PCH3" localSheetId="4">#REF!</definedName>
    <definedName name="_PCH3">#REF!</definedName>
    <definedName name="_PV3" localSheetId="1">#REF!</definedName>
    <definedName name="_PV3" localSheetId="2">#REF!</definedName>
    <definedName name="_PV3" localSheetId="3">#REF!</definedName>
    <definedName name="_PV3" localSheetId="4">#REF!</definedName>
    <definedName name="_PV3">#REF!</definedName>
    <definedName name="_T110100">'[3]110100:240603'!$R$8</definedName>
    <definedName name="_Б21000" localSheetId="1">#REF!</definedName>
    <definedName name="_Б21000" localSheetId="2">#REF!</definedName>
    <definedName name="_Б21000" localSheetId="3">#REF!</definedName>
    <definedName name="_Б21000" localSheetId="4">#REF!</definedName>
    <definedName name="_Б21000">#REF!</definedName>
    <definedName name="_Б22000" localSheetId="1">#REF!</definedName>
    <definedName name="_Б22000" localSheetId="2">#REF!</definedName>
    <definedName name="_Б22000" localSheetId="3">#REF!</definedName>
    <definedName name="_Б22000" localSheetId="4">#REF!</definedName>
    <definedName name="_Б22000">#REF!</definedName>
    <definedName name="_Б22100" localSheetId="1">#REF!</definedName>
    <definedName name="_Б22100" localSheetId="2">#REF!</definedName>
    <definedName name="_Б22100" localSheetId="3">#REF!</definedName>
    <definedName name="_Б22100" localSheetId="4">#REF!</definedName>
    <definedName name="_Б22100">#REF!</definedName>
    <definedName name="_Б22110" localSheetId="1">#REF!</definedName>
    <definedName name="_Б22110" localSheetId="2">#REF!</definedName>
    <definedName name="_Б22110" localSheetId="3">#REF!</definedName>
    <definedName name="_Б22110" localSheetId="4">#REF!</definedName>
    <definedName name="_Б22110">#REF!</definedName>
    <definedName name="_Б22111" localSheetId="1">#REF!</definedName>
    <definedName name="_Б22111" localSheetId="2">#REF!</definedName>
    <definedName name="_Б22111" localSheetId="3">#REF!</definedName>
    <definedName name="_Б22111" localSheetId="4">#REF!</definedName>
    <definedName name="_Б22111">#REF!</definedName>
    <definedName name="_Б22112" localSheetId="1">#REF!</definedName>
    <definedName name="_Б22112" localSheetId="2">#REF!</definedName>
    <definedName name="_Б22112" localSheetId="3">#REF!</definedName>
    <definedName name="_Б22112" localSheetId="4">#REF!</definedName>
    <definedName name="_Б22112">#REF!</definedName>
    <definedName name="_Б22200" localSheetId="1">#REF!</definedName>
    <definedName name="_Б22200" localSheetId="2">#REF!</definedName>
    <definedName name="_Б22200" localSheetId="3">#REF!</definedName>
    <definedName name="_Б22200" localSheetId="4">#REF!</definedName>
    <definedName name="_Б22200">#REF!</definedName>
    <definedName name="_Б23000" localSheetId="1">#REF!</definedName>
    <definedName name="_Б23000" localSheetId="2">#REF!</definedName>
    <definedName name="_Б23000" localSheetId="3">#REF!</definedName>
    <definedName name="_Б23000" localSheetId="4">#REF!</definedName>
    <definedName name="_Б23000">#REF!</definedName>
    <definedName name="_Б24000" localSheetId="1">#REF!</definedName>
    <definedName name="_Б24000" localSheetId="2">#REF!</definedName>
    <definedName name="_Б24000" localSheetId="3">#REF!</definedName>
    <definedName name="_Б24000" localSheetId="4">#REF!</definedName>
    <definedName name="_Б24000">#REF!</definedName>
    <definedName name="_Б25000" localSheetId="1">#REF!</definedName>
    <definedName name="_Б25000" localSheetId="2">#REF!</definedName>
    <definedName name="_Б25000" localSheetId="3">#REF!</definedName>
    <definedName name="_Б25000" localSheetId="4">#REF!</definedName>
    <definedName name="_Б25000">#REF!</definedName>
    <definedName name="_Б41000" localSheetId="1">#REF!</definedName>
    <definedName name="_Б41000" localSheetId="2">#REF!</definedName>
    <definedName name="_Б41000" localSheetId="3">#REF!</definedName>
    <definedName name="_Б41000" localSheetId="4">#REF!</definedName>
    <definedName name="_Б41000">#REF!</definedName>
    <definedName name="_Б42000" localSheetId="1">#REF!</definedName>
    <definedName name="_Б42000" localSheetId="2">#REF!</definedName>
    <definedName name="_Б42000" localSheetId="3">#REF!</definedName>
    <definedName name="_Б42000" localSheetId="4">#REF!</definedName>
    <definedName name="_Б42000">#REF!</definedName>
    <definedName name="_Б43000" localSheetId="1">#REF!</definedName>
    <definedName name="_Б43000" localSheetId="2">#REF!</definedName>
    <definedName name="_Б43000" localSheetId="3">#REF!</definedName>
    <definedName name="_Б43000" localSheetId="4">#REF!</definedName>
    <definedName name="_Б43000">#REF!</definedName>
    <definedName name="_Б44000" localSheetId="1">#REF!</definedName>
    <definedName name="_Б44000" localSheetId="2">#REF!</definedName>
    <definedName name="_Б44000" localSheetId="3">#REF!</definedName>
    <definedName name="_Б44000" localSheetId="4">#REF!</definedName>
    <definedName name="_Б44000">#REF!</definedName>
    <definedName name="_Б45000" localSheetId="1">#REF!</definedName>
    <definedName name="_Б45000" localSheetId="2">#REF!</definedName>
    <definedName name="_Б45000" localSheetId="3">#REF!</definedName>
    <definedName name="_Б45000" localSheetId="4">#REF!</definedName>
    <definedName name="_Б45000">#REF!</definedName>
    <definedName name="_Б46000" localSheetId="1">#REF!</definedName>
    <definedName name="_Б46000" localSheetId="2">#REF!</definedName>
    <definedName name="_Б46000" localSheetId="3">#REF!</definedName>
    <definedName name="_Б46000" localSheetId="4">#REF!</definedName>
    <definedName name="_Б46000">#REF!</definedName>
    <definedName name="_В010100" localSheetId="1">#REF!</definedName>
    <definedName name="_В010100" localSheetId="2">#REF!</definedName>
    <definedName name="_В010100" localSheetId="4">#REF!</definedName>
    <definedName name="_В010100">#REF!</definedName>
    <definedName name="_В010200" localSheetId="1">#REF!</definedName>
    <definedName name="_В010200" localSheetId="2">#REF!</definedName>
    <definedName name="_В010200" localSheetId="4">#REF!</definedName>
    <definedName name="_В010200">#REF!</definedName>
    <definedName name="_В040000" localSheetId="1">#REF!</definedName>
    <definedName name="_В040000" localSheetId="2">#REF!</definedName>
    <definedName name="_В040000" localSheetId="4">#REF!</definedName>
    <definedName name="_В040000">#REF!</definedName>
    <definedName name="_В050000" localSheetId="1">#REF!</definedName>
    <definedName name="_В050000" localSheetId="2">#REF!</definedName>
    <definedName name="_В050000" localSheetId="4">#REF!</definedName>
    <definedName name="_В050000">#REF!</definedName>
    <definedName name="_В060000" localSheetId="1">#REF!</definedName>
    <definedName name="_В060000" localSheetId="2">#REF!</definedName>
    <definedName name="_В060000" localSheetId="4">#REF!</definedName>
    <definedName name="_В060000">#REF!</definedName>
    <definedName name="_В070000" localSheetId="1">#REF!</definedName>
    <definedName name="_В070000" localSheetId="2">#REF!</definedName>
    <definedName name="_В070000" localSheetId="4">#REF!</definedName>
    <definedName name="_В070000">#REF!</definedName>
    <definedName name="_В080000" localSheetId="1">#REF!</definedName>
    <definedName name="_В080000" localSheetId="2">#REF!</definedName>
    <definedName name="_В080000" localSheetId="4">#REF!</definedName>
    <definedName name="_В080000">#REF!</definedName>
    <definedName name="_В090000" localSheetId="1">#REF!</definedName>
    <definedName name="_В090000" localSheetId="2">#REF!</definedName>
    <definedName name="_В090000" localSheetId="4">#REF!</definedName>
    <definedName name="_В090000">#REF!</definedName>
    <definedName name="_В090200" localSheetId="1">#REF!</definedName>
    <definedName name="_В090200" localSheetId="2">#REF!</definedName>
    <definedName name="_В090200" localSheetId="4">#REF!</definedName>
    <definedName name="_В090200">#REF!</definedName>
    <definedName name="_В090201" localSheetId="1">#REF!</definedName>
    <definedName name="_В090201" localSheetId="2">#REF!</definedName>
    <definedName name="_В090201" localSheetId="4">#REF!</definedName>
    <definedName name="_В090201">#REF!</definedName>
    <definedName name="_В090202" localSheetId="1">#REF!</definedName>
    <definedName name="_В090202" localSheetId="2">#REF!</definedName>
    <definedName name="_В090202" localSheetId="4">#REF!</definedName>
    <definedName name="_В090202">#REF!</definedName>
    <definedName name="_В090203" localSheetId="1">#REF!</definedName>
    <definedName name="_В090203" localSheetId="2">#REF!</definedName>
    <definedName name="_В090203" localSheetId="4">#REF!</definedName>
    <definedName name="_В090203">#REF!</definedName>
    <definedName name="_В090300" localSheetId="1">#REF!</definedName>
    <definedName name="_В090300" localSheetId="2">#REF!</definedName>
    <definedName name="_В090300" localSheetId="4">#REF!</definedName>
    <definedName name="_В090300">#REF!</definedName>
    <definedName name="_В090301" localSheetId="1">#REF!</definedName>
    <definedName name="_В090301" localSheetId="2">#REF!</definedName>
    <definedName name="_В090301" localSheetId="4">#REF!</definedName>
    <definedName name="_В090301">#REF!</definedName>
    <definedName name="_В090302" localSheetId="1">#REF!</definedName>
    <definedName name="_В090302" localSheetId="2">#REF!</definedName>
    <definedName name="_В090302" localSheetId="4">#REF!</definedName>
    <definedName name="_В090302">#REF!</definedName>
    <definedName name="_В090303" localSheetId="1">#REF!</definedName>
    <definedName name="_В090303" localSheetId="2">#REF!</definedName>
    <definedName name="_В090303" localSheetId="4">#REF!</definedName>
    <definedName name="_В090303">#REF!</definedName>
    <definedName name="_В090304" localSheetId="1">#REF!</definedName>
    <definedName name="_В090304" localSheetId="2">#REF!</definedName>
    <definedName name="_В090304" localSheetId="4">#REF!</definedName>
    <definedName name="_В090304">#REF!</definedName>
    <definedName name="_В090305" localSheetId="1">#REF!</definedName>
    <definedName name="_В090305" localSheetId="2">#REF!</definedName>
    <definedName name="_В090305" localSheetId="4">#REF!</definedName>
    <definedName name="_В090305">#REF!</definedName>
    <definedName name="_В090306" localSheetId="1">#REF!</definedName>
    <definedName name="_В090306" localSheetId="2">#REF!</definedName>
    <definedName name="_В090306" localSheetId="4">#REF!</definedName>
    <definedName name="_В090306">#REF!</definedName>
    <definedName name="_В090307" localSheetId="1">#REF!</definedName>
    <definedName name="_В090307" localSheetId="2">#REF!</definedName>
    <definedName name="_В090307" localSheetId="4">#REF!</definedName>
    <definedName name="_В090307">#REF!</definedName>
    <definedName name="_В090400" localSheetId="1">#REF!</definedName>
    <definedName name="_В090400" localSheetId="2">#REF!</definedName>
    <definedName name="_В090400" localSheetId="4">#REF!</definedName>
    <definedName name="_В090400">#REF!</definedName>
    <definedName name="_В090405" localSheetId="1">#REF!</definedName>
    <definedName name="_В090405" localSheetId="2">#REF!</definedName>
    <definedName name="_В090405" localSheetId="4">#REF!</definedName>
    <definedName name="_В090405">#REF!</definedName>
    <definedName name="_В090412" localSheetId="1">#REF!</definedName>
    <definedName name="_В090412" localSheetId="2">#REF!</definedName>
    <definedName name="_В090412" localSheetId="4">#REF!</definedName>
    <definedName name="_В090412">#REF!</definedName>
    <definedName name="_В090601" localSheetId="1">#REF!</definedName>
    <definedName name="_В090601" localSheetId="2">#REF!</definedName>
    <definedName name="_В090601" localSheetId="4">#REF!</definedName>
    <definedName name="_В090601">#REF!</definedName>
    <definedName name="_В090700" localSheetId="1">#REF!</definedName>
    <definedName name="_В090700" localSheetId="2">#REF!</definedName>
    <definedName name="_В090700" localSheetId="4">#REF!</definedName>
    <definedName name="_В090700">#REF!</definedName>
    <definedName name="_В090900" localSheetId="1">#REF!</definedName>
    <definedName name="_В090900" localSheetId="2">#REF!</definedName>
    <definedName name="_В090900" localSheetId="4">#REF!</definedName>
    <definedName name="_В090900">#REF!</definedName>
    <definedName name="_В091100" localSheetId="1">#REF!</definedName>
    <definedName name="_В091100" localSheetId="2">#REF!</definedName>
    <definedName name="_В091100" localSheetId="4">#REF!</definedName>
    <definedName name="_В091100">#REF!</definedName>
    <definedName name="_В091200" localSheetId="1">#REF!</definedName>
    <definedName name="_В091200" localSheetId="2">#REF!</definedName>
    <definedName name="_В091200" localSheetId="4">#REF!</definedName>
    <definedName name="_В091200">#REF!</definedName>
    <definedName name="_В100000" localSheetId="1">#REF!</definedName>
    <definedName name="_В100000" localSheetId="2">#REF!</definedName>
    <definedName name="_В100000" localSheetId="4">#REF!</definedName>
    <definedName name="_В100000">#REF!</definedName>
    <definedName name="_В100100" localSheetId="1">#REF!</definedName>
    <definedName name="_В100100" localSheetId="2">#REF!</definedName>
    <definedName name="_В100100" localSheetId="4">#REF!</definedName>
    <definedName name="_В100100">#REF!</definedName>
    <definedName name="_В100103" localSheetId="1">#REF!</definedName>
    <definedName name="_В100103" localSheetId="2">#REF!</definedName>
    <definedName name="_В100103" localSheetId="4">#REF!</definedName>
    <definedName name="_В100103">#REF!</definedName>
    <definedName name="_В100200" localSheetId="1">#REF!</definedName>
    <definedName name="_В100200" localSheetId="2">#REF!</definedName>
    <definedName name="_В100200" localSheetId="4">#REF!</definedName>
    <definedName name="_В100200">#REF!</definedName>
    <definedName name="_В100203" localSheetId="1">#REF!</definedName>
    <definedName name="_В100203" localSheetId="2">#REF!</definedName>
    <definedName name="_В100203" localSheetId="4">#REF!</definedName>
    <definedName name="_В100203">#REF!</definedName>
    <definedName name="_В100204" localSheetId="1">#REF!</definedName>
    <definedName name="_В100204" localSheetId="2">#REF!</definedName>
    <definedName name="_В100204" localSheetId="4">#REF!</definedName>
    <definedName name="_В100204">#REF!</definedName>
    <definedName name="_В110000" localSheetId="1">#REF!</definedName>
    <definedName name="_В110000" localSheetId="2">#REF!</definedName>
    <definedName name="_В110000" localSheetId="4">#REF!</definedName>
    <definedName name="_В110000">#REF!</definedName>
    <definedName name="_В120000" localSheetId="1">#REF!</definedName>
    <definedName name="_В120000" localSheetId="2">#REF!</definedName>
    <definedName name="_В120000" localSheetId="4">#REF!</definedName>
    <definedName name="_В120000">#REF!</definedName>
    <definedName name="_В130000" localSheetId="1">#REF!</definedName>
    <definedName name="_В130000" localSheetId="2">#REF!</definedName>
    <definedName name="_В130000" localSheetId="4">#REF!</definedName>
    <definedName name="_В130000">#REF!</definedName>
    <definedName name="_В140000" localSheetId="1">#REF!</definedName>
    <definedName name="_В140000" localSheetId="2">#REF!</definedName>
    <definedName name="_В140000" localSheetId="4">#REF!</definedName>
    <definedName name="_В140000">#REF!</definedName>
    <definedName name="_В140102" localSheetId="1">#REF!</definedName>
    <definedName name="_В140102" localSheetId="2">#REF!</definedName>
    <definedName name="_В140102" localSheetId="4">#REF!</definedName>
    <definedName name="_В140102">#REF!</definedName>
    <definedName name="_В150000" localSheetId="1">#REF!</definedName>
    <definedName name="_В150000" localSheetId="2">#REF!</definedName>
    <definedName name="_В150000" localSheetId="4">#REF!</definedName>
    <definedName name="_В150000">#REF!</definedName>
    <definedName name="_В150101" localSheetId="1">#REF!</definedName>
    <definedName name="_В150101" localSheetId="2">#REF!</definedName>
    <definedName name="_В150101" localSheetId="4">#REF!</definedName>
    <definedName name="_В150101">#REF!</definedName>
    <definedName name="_В160000" localSheetId="1">#REF!</definedName>
    <definedName name="_В160000" localSheetId="2">#REF!</definedName>
    <definedName name="_В160000" localSheetId="4">#REF!</definedName>
    <definedName name="_В160000">#REF!</definedName>
    <definedName name="_В160100" localSheetId="1">#REF!</definedName>
    <definedName name="_В160100" localSheetId="2">#REF!</definedName>
    <definedName name="_В160100" localSheetId="4">#REF!</definedName>
    <definedName name="_В160100">#REF!</definedName>
    <definedName name="_В160103" localSheetId="1">#REF!</definedName>
    <definedName name="_В160103" localSheetId="2">#REF!</definedName>
    <definedName name="_В160103" localSheetId="4">#REF!</definedName>
    <definedName name="_В160103">#REF!</definedName>
    <definedName name="_В160200" localSheetId="1">#REF!</definedName>
    <definedName name="_В160200" localSheetId="2">#REF!</definedName>
    <definedName name="_В160200" localSheetId="4">#REF!</definedName>
    <definedName name="_В160200">#REF!</definedName>
    <definedName name="_В160300" localSheetId="1">#REF!</definedName>
    <definedName name="_В160300" localSheetId="2">#REF!</definedName>
    <definedName name="_В160300" localSheetId="4">#REF!</definedName>
    <definedName name="_В160300">#REF!</definedName>
    <definedName name="_В160304" localSheetId="1">#REF!</definedName>
    <definedName name="_В160304" localSheetId="2">#REF!</definedName>
    <definedName name="_В160304" localSheetId="4">#REF!</definedName>
    <definedName name="_В160304">#REF!</definedName>
    <definedName name="_В170000" localSheetId="1">#REF!</definedName>
    <definedName name="_В170000" localSheetId="2">#REF!</definedName>
    <definedName name="_В170000" localSheetId="4">#REF!</definedName>
    <definedName name="_В170000">#REF!</definedName>
    <definedName name="_В170100" localSheetId="1">#REF!</definedName>
    <definedName name="_В170100" localSheetId="2">#REF!</definedName>
    <definedName name="_В170100" localSheetId="4">#REF!</definedName>
    <definedName name="_В170100">#REF!</definedName>
    <definedName name="_В170101" localSheetId="1">#REF!</definedName>
    <definedName name="_В170101" localSheetId="2">#REF!</definedName>
    <definedName name="_В170101" localSheetId="4">#REF!</definedName>
    <definedName name="_В170101">#REF!</definedName>
    <definedName name="_В170300" localSheetId="1">#REF!</definedName>
    <definedName name="_В170300" localSheetId="2">#REF!</definedName>
    <definedName name="_В170300" localSheetId="4">#REF!</definedName>
    <definedName name="_В170300">#REF!</definedName>
    <definedName name="_В170303" localSheetId="1">#REF!</definedName>
    <definedName name="_В170303" localSheetId="2">#REF!</definedName>
    <definedName name="_В170303" localSheetId="4">#REF!</definedName>
    <definedName name="_В170303">#REF!</definedName>
    <definedName name="_В170600" localSheetId="1">#REF!</definedName>
    <definedName name="_В170600" localSheetId="2">#REF!</definedName>
    <definedName name="_В170600" localSheetId="4">#REF!</definedName>
    <definedName name="_В170600">#REF!</definedName>
    <definedName name="_В170601" localSheetId="1">#REF!</definedName>
    <definedName name="_В170601" localSheetId="2">#REF!</definedName>
    <definedName name="_В170601" localSheetId="4">#REF!</definedName>
    <definedName name="_В170601">#REF!</definedName>
    <definedName name="_В170700" localSheetId="1">#REF!</definedName>
    <definedName name="_В170700" localSheetId="2">#REF!</definedName>
    <definedName name="_В170700" localSheetId="4">#REF!</definedName>
    <definedName name="_В170700">#REF!</definedName>
    <definedName name="_В170703" localSheetId="1">#REF!</definedName>
    <definedName name="_В170703" localSheetId="2">#REF!</definedName>
    <definedName name="_В170703" localSheetId="4">#REF!</definedName>
    <definedName name="_В170703">#REF!</definedName>
    <definedName name="_В200000" localSheetId="1">#REF!</definedName>
    <definedName name="_В200000" localSheetId="2">#REF!</definedName>
    <definedName name="_В200000" localSheetId="4">#REF!</definedName>
    <definedName name="_В200000">#REF!</definedName>
    <definedName name="_В210000" localSheetId="1">#REF!</definedName>
    <definedName name="_В210000" localSheetId="2">#REF!</definedName>
    <definedName name="_В210000" localSheetId="4">#REF!</definedName>
    <definedName name="_В210000">#REF!</definedName>
    <definedName name="_В210200" localSheetId="1">#REF!</definedName>
    <definedName name="_В210200" localSheetId="2">#REF!</definedName>
    <definedName name="_В210200" localSheetId="4">#REF!</definedName>
    <definedName name="_В210200">#REF!</definedName>
    <definedName name="_В240000" localSheetId="1">#REF!</definedName>
    <definedName name="_В240000" localSheetId="2">#REF!</definedName>
    <definedName name="_В240000" localSheetId="4">#REF!</definedName>
    <definedName name="_В240000">#REF!</definedName>
    <definedName name="_В240600" localSheetId="1">#REF!</definedName>
    <definedName name="_В240600" localSheetId="2">#REF!</definedName>
    <definedName name="_В240600" localSheetId="4">#REF!</definedName>
    <definedName name="_В240600">#REF!</definedName>
    <definedName name="_В250000" localSheetId="1">#REF!</definedName>
    <definedName name="_В250000" localSheetId="2">#REF!</definedName>
    <definedName name="_В250000" localSheetId="4">#REF!</definedName>
    <definedName name="_В250000">#REF!</definedName>
    <definedName name="_В250102" localSheetId="1">#REF!</definedName>
    <definedName name="_В250102" localSheetId="2">#REF!</definedName>
    <definedName name="_В250102" localSheetId="4">#REF!</definedName>
    <definedName name="_В250102">#REF!</definedName>
    <definedName name="_В250200" localSheetId="1">#REF!</definedName>
    <definedName name="_В250200" localSheetId="2">#REF!</definedName>
    <definedName name="_В250200" localSheetId="4">#REF!</definedName>
    <definedName name="_В250200">#REF!</definedName>
    <definedName name="_В250301" localSheetId="1">#REF!</definedName>
    <definedName name="_В250301" localSheetId="2">#REF!</definedName>
    <definedName name="_В250301" localSheetId="4">#REF!</definedName>
    <definedName name="_В250301">#REF!</definedName>
    <definedName name="_В250307" localSheetId="1">#REF!</definedName>
    <definedName name="_В250307" localSheetId="2">#REF!</definedName>
    <definedName name="_В250307" localSheetId="4">#REF!</definedName>
    <definedName name="_В250307">#REF!</definedName>
    <definedName name="_В250500" localSheetId="1">#REF!</definedName>
    <definedName name="_В250500" localSheetId="2">#REF!</definedName>
    <definedName name="_В250500" localSheetId="4">#REF!</definedName>
    <definedName name="_В250500">#REF!</definedName>
    <definedName name="_В250501" localSheetId="1">#REF!</definedName>
    <definedName name="_В250501" localSheetId="2">#REF!</definedName>
    <definedName name="_В250501" localSheetId="4">#REF!</definedName>
    <definedName name="_В250501">#REF!</definedName>
    <definedName name="_В250502" localSheetId="1">#REF!</definedName>
    <definedName name="_В250502" localSheetId="2">#REF!</definedName>
    <definedName name="_В250502" localSheetId="4">#REF!</definedName>
    <definedName name="_В250502">#REF!</definedName>
    <definedName name="_Д100000" localSheetId="1">#REF!</definedName>
    <definedName name="_Д100000" localSheetId="2">#REF!</definedName>
    <definedName name="_Д100000" localSheetId="4">#REF!</definedName>
    <definedName name="_Д100000">#REF!</definedName>
    <definedName name="_Д110000" localSheetId="1">#REF!</definedName>
    <definedName name="_Д110000" localSheetId="2">#REF!</definedName>
    <definedName name="_Д110000" localSheetId="4">#REF!</definedName>
    <definedName name="_Д110000">#REF!</definedName>
    <definedName name="_Д110100" localSheetId="1">#REF!</definedName>
    <definedName name="_Д110100" localSheetId="2">#REF!</definedName>
    <definedName name="_Д110100" localSheetId="4">#REF!</definedName>
    <definedName name="_Д110100">#REF!</definedName>
    <definedName name="_Д110200" localSheetId="1">#REF!</definedName>
    <definedName name="_Д110200" localSheetId="2">#REF!</definedName>
    <definedName name="_Д110200" localSheetId="4">#REF!</definedName>
    <definedName name="_Д110200">#REF!</definedName>
    <definedName name="_Д120000" localSheetId="1">#REF!</definedName>
    <definedName name="_Д120000" localSheetId="2">#REF!</definedName>
    <definedName name="_Д120000" localSheetId="4">#REF!</definedName>
    <definedName name="_Д120000">#REF!</definedName>
    <definedName name="_Д120200" localSheetId="1">#REF!</definedName>
    <definedName name="_Д120200" localSheetId="2">#REF!</definedName>
    <definedName name="_Д120200" localSheetId="4">#REF!</definedName>
    <definedName name="_Д120200">#REF!</definedName>
    <definedName name="_Д130000" localSheetId="1">#REF!</definedName>
    <definedName name="_Д130000" localSheetId="2">#REF!</definedName>
    <definedName name="_Д130000" localSheetId="4">#REF!</definedName>
    <definedName name="_Д130000">#REF!</definedName>
    <definedName name="_Д130100" localSheetId="1">#REF!</definedName>
    <definedName name="_Д130100" localSheetId="2">#REF!</definedName>
    <definedName name="_Д130100" localSheetId="4">#REF!</definedName>
    <definedName name="_Д130100">#REF!</definedName>
    <definedName name="_Д130200" localSheetId="1">#REF!</definedName>
    <definedName name="_Д130200" localSheetId="2">#REF!</definedName>
    <definedName name="_Д130200" localSheetId="4">#REF!</definedName>
    <definedName name="_Д130200">#REF!</definedName>
    <definedName name="_Д130300" localSheetId="1">#REF!</definedName>
    <definedName name="_Д130300" localSheetId="2">#REF!</definedName>
    <definedName name="_Д130300" localSheetId="4">#REF!</definedName>
    <definedName name="_Д130300">#REF!</definedName>
    <definedName name="_Д130500" localSheetId="1">#REF!</definedName>
    <definedName name="_Д130500" localSheetId="2">#REF!</definedName>
    <definedName name="_Д130500" localSheetId="4">#REF!</definedName>
    <definedName name="_Д130500">#REF!</definedName>
    <definedName name="_Д140000" localSheetId="1">#REF!</definedName>
    <definedName name="_Д140000" localSheetId="2">#REF!</definedName>
    <definedName name="_Д140000" localSheetId="4">#REF!</definedName>
    <definedName name="_Д140000">#REF!</definedName>
    <definedName name="_Д140601" localSheetId="1">#REF!</definedName>
    <definedName name="_Д140601" localSheetId="2">#REF!</definedName>
    <definedName name="_Д140601" localSheetId="4">#REF!</definedName>
    <definedName name="_Д140601">#REF!</definedName>
    <definedName name="_Д140602" localSheetId="1">#REF!</definedName>
    <definedName name="_Д140602" localSheetId="2">#REF!</definedName>
    <definedName name="_Д140602" localSheetId="4">#REF!</definedName>
    <definedName name="_Д140602">#REF!</definedName>
    <definedName name="_Д140603" localSheetId="1">#REF!</definedName>
    <definedName name="_Д140603" localSheetId="2">#REF!</definedName>
    <definedName name="_Д140603" localSheetId="4">#REF!</definedName>
    <definedName name="_Д140603">#REF!</definedName>
    <definedName name="_Д140700" localSheetId="1">#REF!</definedName>
    <definedName name="_Д140700" localSheetId="2">#REF!</definedName>
    <definedName name="_Д140700" localSheetId="4">#REF!</definedName>
    <definedName name="_Д140700">#REF!</definedName>
    <definedName name="_Д160000" localSheetId="1">#REF!</definedName>
    <definedName name="_Д160000" localSheetId="2">#REF!</definedName>
    <definedName name="_Д160000" localSheetId="4">#REF!</definedName>
    <definedName name="_Д160000">#REF!</definedName>
    <definedName name="_Д160100" localSheetId="1">#REF!</definedName>
    <definedName name="_Д160100" localSheetId="2">#REF!</definedName>
    <definedName name="_Д160100" localSheetId="4">#REF!</definedName>
    <definedName name="_Д160100">#REF!</definedName>
    <definedName name="_Д160200" localSheetId="1">#REF!</definedName>
    <definedName name="_Д160200" localSheetId="2">#REF!</definedName>
    <definedName name="_Д160200" localSheetId="4">#REF!</definedName>
    <definedName name="_Д160200">#REF!</definedName>
    <definedName name="_Д160300" localSheetId="1">#REF!</definedName>
    <definedName name="_Д160300" localSheetId="2">#REF!</definedName>
    <definedName name="_Д160300" localSheetId="4">#REF!</definedName>
    <definedName name="_Д160300">#REF!</definedName>
    <definedName name="_Д200000" localSheetId="1">#REF!</definedName>
    <definedName name="_Д200000" localSheetId="2">#REF!</definedName>
    <definedName name="_Д200000" localSheetId="4">#REF!</definedName>
    <definedName name="_Д200000">#REF!</definedName>
    <definedName name="_Д210000" localSheetId="1">#REF!</definedName>
    <definedName name="_Д210000" localSheetId="2">#REF!</definedName>
    <definedName name="_Д210000" localSheetId="4">#REF!</definedName>
    <definedName name="_Д210000">#REF!</definedName>
    <definedName name="_Д210700" localSheetId="1">#REF!</definedName>
    <definedName name="_Д210700" localSheetId="2">#REF!</definedName>
    <definedName name="_Д210700" localSheetId="4">#REF!</definedName>
    <definedName name="_Д210700">#REF!</definedName>
    <definedName name="_Д220000" localSheetId="1">#REF!</definedName>
    <definedName name="_Д220000" localSheetId="2">#REF!</definedName>
    <definedName name="_Д220000" localSheetId="4">#REF!</definedName>
    <definedName name="_Д220000">#REF!</definedName>
    <definedName name="_Д220800" localSheetId="1">#REF!</definedName>
    <definedName name="_Д220800" localSheetId="2">#REF!</definedName>
    <definedName name="_Д220800" localSheetId="4">#REF!</definedName>
    <definedName name="_Д220800">#REF!</definedName>
    <definedName name="_Д220900" localSheetId="1">#REF!</definedName>
    <definedName name="_Д220900" localSheetId="2">#REF!</definedName>
    <definedName name="_Д220900" localSheetId="4">#REF!</definedName>
    <definedName name="_Д220900">#REF!</definedName>
    <definedName name="_Д230000" localSheetId="1">#REF!</definedName>
    <definedName name="_Д230000" localSheetId="2">#REF!</definedName>
    <definedName name="_Д230000" localSheetId="4">#REF!</definedName>
    <definedName name="_Д230000">#REF!</definedName>
    <definedName name="_Д240000" localSheetId="1">#REF!</definedName>
    <definedName name="_Д240000" localSheetId="2">#REF!</definedName>
    <definedName name="_Д240000" localSheetId="4">#REF!</definedName>
    <definedName name="_Д240000">#REF!</definedName>
    <definedName name="_Д240800" localSheetId="1">#REF!</definedName>
    <definedName name="_Д240800" localSheetId="2">#REF!</definedName>
    <definedName name="_Д240800" localSheetId="4">#REF!</definedName>
    <definedName name="_Д240800">#REF!</definedName>
    <definedName name="_Д400000" localSheetId="1">#REF!</definedName>
    <definedName name="_Д400000" localSheetId="2">#REF!</definedName>
    <definedName name="_Д400000" localSheetId="4">#REF!</definedName>
    <definedName name="_Д400000">#REF!</definedName>
    <definedName name="_Д410100" localSheetId="1">#REF!</definedName>
    <definedName name="_Д410100" localSheetId="2">#REF!</definedName>
    <definedName name="_Д410100" localSheetId="4">#REF!</definedName>
    <definedName name="_Д410100">#REF!</definedName>
    <definedName name="_Д410400" localSheetId="1">#REF!</definedName>
    <definedName name="_Д410400" localSheetId="2">#REF!</definedName>
    <definedName name="_Д410400" localSheetId="4">#REF!</definedName>
    <definedName name="_Д410400">#REF!</definedName>
    <definedName name="_Д500000" localSheetId="1">#REF!</definedName>
    <definedName name="_Д500000" localSheetId="2">#REF!</definedName>
    <definedName name="_Д500000" localSheetId="4">#REF!</definedName>
    <definedName name="_Д500000">#REF!</definedName>
    <definedName name="_Д500800" localSheetId="1">#REF!</definedName>
    <definedName name="_Д500800" localSheetId="2">#REF!</definedName>
    <definedName name="_Д500800" localSheetId="4">#REF!</definedName>
    <definedName name="_Д500800">#REF!</definedName>
    <definedName name="_Д500900" localSheetId="1">#REF!</definedName>
    <definedName name="_Д500900" localSheetId="2">#REF!</definedName>
    <definedName name="_Д500900" localSheetId="4">#REF!</definedName>
    <definedName name="_Д500900">#REF!</definedName>
    <definedName name="_Е1000" localSheetId="1">#REF!</definedName>
    <definedName name="_Е1000" localSheetId="2">#REF!</definedName>
    <definedName name="_Е1000" localSheetId="4">#REF!</definedName>
    <definedName name="_Е1000">#REF!</definedName>
    <definedName name="_Е1100" localSheetId="1">#REF!</definedName>
    <definedName name="_Е1100" localSheetId="2">#REF!</definedName>
    <definedName name="_Е1100" localSheetId="4">#REF!</definedName>
    <definedName name="_Е1100">#REF!</definedName>
    <definedName name="_Е1110" localSheetId="1">#REF!</definedName>
    <definedName name="_Е1110" localSheetId="2">#REF!</definedName>
    <definedName name="_Е1110" localSheetId="4">#REF!</definedName>
    <definedName name="_Е1110">#REF!</definedName>
    <definedName name="_Е1120" localSheetId="1">#REF!</definedName>
    <definedName name="_Е1120" localSheetId="2">#REF!</definedName>
    <definedName name="_Е1120" localSheetId="4">#REF!</definedName>
    <definedName name="_Е1120">#REF!</definedName>
    <definedName name="_Е1130" localSheetId="1">#REF!</definedName>
    <definedName name="_Е1130" localSheetId="2">#REF!</definedName>
    <definedName name="_Е1130" localSheetId="4">#REF!</definedName>
    <definedName name="_Е1130">#REF!</definedName>
    <definedName name="_Е1140" localSheetId="1">#REF!</definedName>
    <definedName name="_Е1140" localSheetId="2">#REF!</definedName>
    <definedName name="_Е1140" localSheetId="4">#REF!</definedName>
    <definedName name="_Е1140">#REF!</definedName>
    <definedName name="_Е1150" localSheetId="1">#REF!</definedName>
    <definedName name="_Е1150" localSheetId="2">#REF!</definedName>
    <definedName name="_Е1150" localSheetId="4">#REF!</definedName>
    <definedName name="_Е1150">#REF!</definedName>
    <definedName name="_Е1160" localSheetId="1">#REF!</definedName>
    <definedName name="_Е1160" localSheetId="2">#REF!</definedName>
    <definedName name="_Е1160" localSheetId="4">#REF!</definedName>
    <definedName name="_Е1160">#REF!</definedName>
    <definedName name="_Е1161" localSheetId="1">#REF!</definedName>
    <definedName name="_Е1161" localSheetId="2">#REF!</definedName>
    <definedName name="_Е1161" localSheetId="4">#REF!</definedName>
    <definedName name="_Е1161">#REF!</definedName>
    <definedName name="_Е1162" localSheetId="1">#REF!</definedName>
    <definedName name="_Е1162" localSheetId="2">#REF!</definedName>
    <definedName name="_Е1162" localSheetId="4">#REF!</definedName>
    <definedName name="_Е1162">#REF!</definedName>
    <definedName name="_Е1163" localSheetId="1">#REF!</definedName>
    <definedName name="_Е1163" localSheetId="2">#REF!</definedName>
    <definedName name="_Е1163" localSheetId="4">#REF!</definedName>
    <definedName name="_Е1163">#REF!</definedName>
    <definedName name="_Е1164" localSheetId="1">#REF!</definedName>
    <definedName name="_Е1164" localSheetId="2">#REF!</definedName>
    <definedName name="_Е1164" localSheetId="4">#REF!</definedName>
    <definedName name="_Е1164">#REF!</definedName>
    <definedName name="_Е1170" localSheetId="1">#REF!</definedName>
    <definedName name="_Е1170" localSheetId="2">#REF!</definedName>
    <definedName name="_Е1170" localSheetId="4">#REF!</definedName>
    <definedName name="_Е1170">#REF!</definedName>
    <definedName name="_Е1200" localSheetId="1">#REF!</definedName>
    <definedName name="_Е1200" localSheetId="2">#REF!</definedName>
    <definedName name="_Е1200" localSheetId="4">#REF!</definedName>
    <definedName name="_Е1200">#REF!</definedName>
    <definedName name="_Е1300" localSheetId="1">#REF!</definedName>
    <definedName name="_Е1300" localSheetId="2">#REF!</definedName>
    <definedName name="_Е1300" localSheetId="4">#REF!</definedName>
    <definedName name="_Е1300">#REF!</definedName>
    <definedName name="_Е1340" localSheetId="1">#REF!</definedName>
    <definedName name="_Е1340" localSheetId="2">#REF!</definedName>
    <definedName name="_Е1340" localSheetId="4">#REF!</definedName>
    <definedName name="_Е1340">#REF!</definedName>
    <definedName name="_Е2000" localSheetId="1">#REF!</definedName>
    <definedName name="_Е2000" localSheetId="2">#REF!</definedName>
    <definedName name="_Е2000" localSheetId="4">#REF!</definedName>
    <definedName name="_Е2000">#REF!</definedName>
    <definedName name="_Е2100" localSheetId="1">#REF!</definedName>
    <definedName name="_Е2100" localSheetId="2">#REF!</definedName>
    <definedName name="_Е2100" localSheetId="4">#REF!</definedName>
    <definedName name="_Е2100">#REF!</definedName>
    <definedName name="_Е2110" localSheetId="1">#REF!</definedName>
    <definedName name="_Е2110" localSheetId="2">#REF!</definedName>
    <definedName name="_Е2110" localSheetId="4">#REF!</definedName>
    <definedName name="_Е2110">#REF!</definedName>
    <definedName name="_Е2120" localSheetId="1">#REF!</definedName>
    <definedName name="_Е2120" localSheetId="2">#REF!</definedName>
    <definedName name="_Е2120" localSheetId="4">#REF!</definedName>
    <definedName name="_Е2120">#REF!</definedName>
    <definedName name="_Е2130" localSheetId="1">#REF!</definedName>
    <definedName name="_Е2130" localSheetId="2">#REF!</definedName>
    <definedName name="_Е2130" localSheetId="4">#REF!</definedName>
    <definedName name="_Е2130">#REF!</definedName>
    <definedName name="_Е2200" localSheetId="1">#REF!</definedName>
    <definedName name="_Е2200" localSheetId="2">#REF!</definedName>
    <definedName name="_Е2200" localSheetId="4">#REF!</definedName>
    <definedName name="_Е2200">#REF!</definedName>
    <definedName name="_Е2300" localSheetId="1">#REF!</definedName>
    <definedName name="_Е2300" localSheetId="2">#REF!</definedName>
    <definedName name="_Е2300" localSheetId="4">#REF!</definedName>
    <definedName name="_Е2300">#REF!</definedName>
    <definedName name="_Е3000" localSheetId="1">#REF!</definedName>
    <definedName name="_Е3000" localSheetId="2">#REF!</definedName>
    <definedName name="_Е3000" localSheetId="4">#REF!</definedName>
    <definedName name="_Е3000">#REF!</definedName>
    <definedName name="_Е4000" localSheetId="1">#REF!</definedName>
    <definedName name="_Е4000" localSheetId="2">#REF!</definedName>
    <definedName name="_Е4000" localSheetId="4">#REF!</definedName>
    <definedName name="_Е4000">#REF!</definedName>
    <definedName name="_ІБ900501" localSheetId="1">#REF!</definedName>
    <definedName name="_ІБ900501" localSheetId="2">#REF!</definedName>
    <definedName name="_ІБ900501" localSheetId="3">#REF!</definedName>
    <definedName name="_ІБ900501" localSheetId="4">#REF!</definedName>
    <definedName name="_ІБ900501">#REF!</definedName>
    <definedName name="_ІБ900502" localSheetId="1">#REF!</definedName>
    <definedName name="_ІБ900502" localSheetId="2">#REF!</definedName>
    <definedName name="_ІБ900502" localSheetId="3">#REF!</definedName>
    <definedName name="_ІБ900502" localSheetId="4">#REF!</definedName>
    <definedName name="_ІБ900502">#REF!</definedName>
    <definedName name="_ІВ900201" localSheetId="1">#REF!</definedName>
    <definedName name="_ІВ900201" localSheetId="2">#REF!</definedName>
    <definedName name="_ІВ900201" localSheetId="4">#REF!</definedName>
    <definedName name="_ІВ900201">#REF!</definedName>
    <definedName name="_ІВ900202" localSheetId="1">#REF!</definedName>
    <definedName name="_ІВ900202" localSheetId="2">#REF!</definedName>
    <definedName name="_ІВ900202" localSheetId="4">#REF!</definedName>
    <definedName name="_ІВ900202">#REF!</definedName>
    <definedName name="_ІД900101" localSheetId="1">#REF!</definedName>
    <definedName name="_ІД900101" localSheetId="2">#REF!</definedName>
    <definedName name="_ІД900101" localSheetId="4">#REF!</definedName>
    <definedName name="_ІД900101">#REF!</definedName>
    <definedName name="_ІД900102" localSheetId="1">#REF!</definedName>
    <definedName name="_ІД900102" localSheetId="2">#REF!</definedName>
    <definedName name="_ІД900102" localSheetId="4">#REF!</definedName>
    <definedName name="_ІД900102">#REF!</definedName>
    <definedName name="_ІЕ900203" localSheetId="1">#REF!</definedName>
    <definedName name="_ІЕ900203" localSheetId="2">#REF!</definedName>
    <definedName name="_ІЕ900203" localSheetId="4">#REF!</definedName>
    <definedName name="_ІЕ900203">#REF!</definedName>
    <definedName name="_ІЕ900300" localSheetId="1">#REF!</definedName>
    <definedName name="_ІЕ900300" localSheetId="2">#REF!</definedName>
    <definedName name="_ІЕ900300" localSheetId="4">#REF!</definedName>
    <definedName name="_ІЕ900300">#REF!</definedName>
    <definedName name="_ІФ900400" localSheetId="1">#REF!</definedName>
    <definedName name="_ІФ900400" localSheetId="2">#REF!</definedName>
    <definedName name="_ІФ900400" localSheetId="4">#REF!</definedName>
    <definedName name="_ІФ900400">#REF!</definedName>
    <definedName name="_Ф100000" localSheetId="1">#REF!</definedName>
    <definedName name="_Ф100000" localSheetId="2">#REF!</definedName>
    <definedName name="_Ф100000" localSheetId="4">#REF!</definedName>
    <definedName name="_Ф100000">#REF!</definedName>
    <definedName name="_Ф101000" localSheetId="1">#REF!</definedName>
    <definedName name="_Ф101000" localSheetId="2">#REF!</definedName>
    <definedName name="_Ф101000" localSheetId="4">#REF!</definedName>
    <definedName name="_Ф101000">#REF!</definedName>
    <definedName name="_Ф102000" localSheetId="1">#REF!</definedName>
    <definedName name="_Ф102000" localSheetId="2">#REF!</definedName>
    <definedName name="_Ф102000" localSheetId="4">#REF!</definedName>
    <definedName name="_Ф102000">#REF!</definedName>
    <definedName name="_Ф201000" localSheetId="1">#REF!</definedName>
    <definedName name="_Ф201000" localSheetId="2">#REF!</definedName>
    <definedName name="_Ф201000" localSheetId="4">#REF!</definedName>
    <definedName name="_Ф201000">#REF!</definedName>
    <definedName name="_Ф201010" localSheetId="1">#REF!</definedName>
    <definedName name="_Ф201010" localSheetId="2">#REF!</definedName>
    <definedName name="_Ф201010" localSheetId="4">#REF!</definedName>
    <definedName name="_Ф201010">#REF!</definedName>
    <definedName name="_Ф201011" localSheetId="1">#REF!</definedName>
    <definedName name="_Ф201011" localSheetId="2">#REF!</definedName>
    <definedName name="_Ф201011" localSheetId="4">#REF!</definedName>
    <definedName name="_Ф201011">#REF!</definedName>
    <definedName name="_Ф201012" localSheetId="1">#REF!</definedName>
    <definedName name="_Ф201012" localSheetId="2">#REF!</definedName>
    <definedName name="_Ф201012" localSheetId="4">#REF!</definedName>
    <definedName name="_Ф201012">#REF!</definedName>
    <definedName name="_Ф201020" localSheetId="1">#REF!</definedName>
    <definedName name="_Ф201020" localSheetId="2">#REF!</definedName>
    <definedName name="_Ф201020" localSheetId="4">#REF!</definedName>
    <definedName name="_Ф201020">#REF!</definedName>
    <definedName name="_Ф201021" localSheetId="1">#REF!</definedName>
    <definedName name="_Ф201021" localSheetId="2">#REF!</definedName>
    <definedName name="_Ф201021" localSheetId="4">#REF!</definedName>
    <definedName name="_Ф201021">#REF!</definedName>
    <definedName name="_Ф201022" localSheetId="1">#REF!</definedName>
    <definedName name="_Ф201022" localSheetId="2">#REF!</definedName>
    <definedName name="_Ф201022" localSheetId="4">#REF!</definedName>
    <definedName name="_Ф201022">#REF!</definedName>
    <definedName name="_Ф201030" localSheetId="1">#REF!</definedName>
    <definedName name="_Ф201030" localSheetId="2">#REF!</definedName>
    <definedName name="_Ф201030" localSheetId="4">#REF!</definedName>
    <definedName name="_Ф201030">#REF!</definedName>
    <definedName name="_Ф201031" localSheetId="1">#REF!</definedName>
    <definedName name="_Ф201031" localSheetId="2">#REF!</definedName>
    <definedName name="_Ф201031" localSheetId="4">#REF!</definedName>
    <definedName name="_Ф201031">#REF!</definedName>
    <definedName name="_Ф201032" localSheetId="1">#REF!</definedName>
    <definedName name="_Ф201032" localSheetId="2">#REF!</definedName>
    <definedName name="_Ф201032" localSheetId="4">#REF!</definedName>
    <definedName name="_Ф201032">#REF!</definedName>
    <definedName name="_Ф202000" localSheetId="1">#REF!</definedName>
    <definedName name="_Ф202000" localSheetId="2">#REF!</definedName>
    <definedName name="_Ф202000" localSheetId="4">#REF!</definedName>
    <definedName name="_Ф202000">#REF!</definedName>
    <definedName name="_Ф202010" localSheetId="1">#REF!</definedName>
    <definedName name="_Ф202010" localSheetId="2">#REF!</definedName>
    <definedName name="_Ф202010" localSheetId="4">#REF!</definedName>
    <definedName name="_Ф202010">#REF!</definedName>
    <definedName name="_Ф202011" localSheetId="1">#REF!</definedName>
    <definedName name="_Ф202011" localSheetId="2">#REF!</definedName>
    <definedName name="_Ф202011" localSheetId="4">#REF!</definedName>
    <definedName name="_Ф202011">#REF!</definedName>
    <definedName name="_Ф202012" localSheetId="1">#REF!</definedName>
    <definedName name="_Ф202012" localSheetId="2">#REF!</definedName>
    <definedName name="_Ф202012" localSheetId="4">#REF!</definedName>
    <definedName name="_Ф202012">#REF!</definedName>
    <definedName name="_Ф203000" localSheetId="1">#REF!</definedName>
    <definedName name="_Ф203000" localSheetId="2">#REF!</definedName>
    <definedName name="_Ф203000" localSheetId="4">#REF!</definedName>
    <definedName name="_Ф203000">#REF!</definedName>
    <definedName name="_Ф203010" localSheetId="1">#REF!</definedName>
    <definedName name="_Ф203010" localSheetId="2">#REF!</definedName>
    <definedName name="_Ф203010" localSheetId="4">#REF!</definedName>
    <definedName name="_Ф203010">#REF!</definedName>
    <definedName name="_Ф203011" localSheetId="1">#REF!</definedName>
    <definedName name="_Ф203011" localSheetId="2">#REF!</definedName>
    <definedName name="_Ф203011" localSheetId="4">#REF!</definedName>
    <definedName name="_Ф203011">#REF!</definedName>
    <definedName name="_Ф203012" localSheetId="1">#REF!</definedName>
    <definedName name="_Ф203012" localSheetId="2">#REF!</definedName>
    <definedName name="_Ф203012" localSheetId="4">#REF!</definedName>
    <definedName name="_Ф203012">#REF!</definedName>
    <definedName name="_Ф204000" localSheetId="1">#REF!</definedName>
    <definedName name="_Ф204000" localSheetId="2">#REF!</definedName>
    <definedName name="_Ф204000" localSheetId="4">#REF!</definedName>
    <definedName name="_Ф204000">#REF!</definedName>
    <definedName name="_Ф205000" localSheetId="1">#REF!</definedName>
    <definedName name="_Ф205000" localSheetId="2">#REF!</definedName>
    <definedName name="_Ф205000" localSheetId="4">#REF!</definedName>
    <definedName name="_Ф205000">#REF!</definedName>
    <definedName name="_Ф206000" localSheetId="1">#REF!</definedName>
    <definedName name="_Ф206000" localSheetId="2">#REF!</definedName>
    <definedName name="_Ф206000" localSheetId="4">#REF!</definedName>
    <definedName name="_Ф206000">#REF!</definedName>
    <definedName name="_Ф206001" localSheetId="1">#REF!</definedName>
    <definedName name="_Ф206001" localSheetId="2">#REF!</definedName>
    <definedName name="_Ф206001" localSheetId="4">#REF!</definedName>
    <definedName name="_Ф206001">#REF!</definedName>
    <definedName name="_Ф206002" localSheetId="1">#REF!</definedName>
    <definedName name="_Ф206002" localSheetId="2">#REF!</definedName>
    <definedName name="_Ф206002" localSheetId="4">#REF!</definedName>
    <definedName name="_Ф206002">#REF!</definedName>
    <definedName name="_xlnm._FilterDatabase" hidden="1">#N/A</definedName>
    <definedName name="A" localSheetId="1">#REF!</definedName>
    <definedName name="A" localSheetId="2">#REF!</definedName>
    <definedName name="A" localSheetId="4">#REF!</definedName>
    <definedName name="A">#REF!</definedName>
    <definedName name="aa" localSheetId="1">#REF!</definedName>
    <definedName name="aa" localSheetId="2">#REF!</definedName>
    <definedName name="aa" localSheetId="3">#REF!</definedName>
    <definedName name="aa" localSheetId="4">#REF!</definedName>
    <definedName name="aa">#REF!</definedName>
    <definedName name="aaaaa" localSheetId="1" hidden="1">{#N/A,#N/A,FALSE,"Лист4"}</definedName>
    <definedName name="aaaaa" localSheetId="3" hidden="1">{#N/A,#N/A,FALSE,"Лист4"}</definedName>
    <definedName name="aaaaa" localSheetId="4" hidden="1">{#N/A,#N/A,FALSE,"Лист4"}</definedName>
    <definedName name="aaaaa" hidden="1">{#N/A,#N/A,FALSE,"Лист4"}</definedName>
    <definedName name="aaaaaaaaaaaaaaaa" localSheetId="1" hidden="1">{#N/A,#N/A,FALSE,"Лист4"}</definedName>
    <definedName name="aaaaaaaaaaaaaaaa" localSheetId="3" hidden="1">{#N/A,#N/A,FALSE,"Лист4"}</definedName>
    <definedName name="aaaaaaaaaaaaaaaa" localSheetId="4" hidden="1">{#N/A,#N/A,FALSE,"Лист4"}</definedName>
    <definedName name="aaaaaaaaaaaaaaaa" hidden="1">{#N/A,#N/A,FALSE,"Лист4"}</definedName>
    <definedName name="aaaaaaaaaaaaaaaaaaa" localSheetId="1" hidden="1">{#N/A,#N/A,FALSE,"Лист4"}</definedName>
    <definedName name="aaaaaaaaaaaaaaaaaaa" localSheetId="3" hidden="1">{#N/A,#N/A,FALSE,"Лист4"}</definedName>
    <definedName name="aaaaaaaaaaaaaaaaaaa" localSheetId="4" hidden="1">{#N/A,#N/A,FALSE,"Лист4"}</definedName>
    <definedName name="aaaaaaaaaaaaaaaaaaa" hidden="1">{#N/A,#N/A,FALSE,"Лист4"}</definedName>
    <definedName name="aaaaaaaaaaaaaaaaaaaaaaaaaa" localSheetId="1" hidden="1">{#N/A,#N/A,FALSE,"Лист4"}</definedName>
    <definedName name="aaaaaaaaaaaaaaaaaaaaaaaaaa" localSheetId="3" hidden="1">{#N/A,#N/A,FALSE,"Лист4"}</definedName>
    <definedName name="aaaaaaaaaaaaaaaaaaaaaaaaaa" localSheetId="4" hidden="1">{#N/A,#N/A,FALSE,"Лист4"}</definedName>
    <definedName name="aaaaaaaaaaaaaaaaaaaaaaaaaa" hidden="1">{#N/A,#N/A,FALSE,"Лист4"}</definedName>
    <definedName name="ab" localSheetId="1" hidden="1">{#N/A,#N/A,FALSE,"Лист4"}</definedName>
    <definedName name="ab" localSheetId="3" hidden="1">{#N/A,#N/A,FALSE,"Лист4"}</definedName>
    <definedName name="ab" localSheetId="4" hidden="1">{#N/A,#N/A,FALSE,"Лист4"}</definedName>
    <definedName name="ab" hidden="1">{#N/A,#N/A,FALSE,"Лист4"}</definedName>
    <definedName name="add" localSheetId="1">#REF!</definedName>
    <definedName name="add" localSheetId="2">#REF!</definedName>
    <definedName name="add" localSheetId="3">#REF!</definedName>
    <definedName name="add" localSheetId="4">#REF!</definedName>
    <definedName name="add">#REF!</definedName>
    <definedName name="am" localSheetId="1" hidden="1">{#N/A,#N/A,FALSE,"Лист4"}</definedName>
    <definedName name="am" localSheetId="3" hidden="1">{#N/A,#N/A,FALSE,"Лист4"}</definedName>
    <definedName name="am" localSheetId="4" hidden="1">{#N/A,#N/A,FALSE,"Лист4"}</definedName>
    <definedName name="am" hidden="1">{#N/A,#N/A,FALSE,"Лист4"}</definedName>
    <definedName name="ao" localSheetId="1" hidden="1">{#N/A,#N/A,FALSE,"Лист4"}</definedName>
    <definedName name="ao" localSheetId="3" hidden="1">{#N/A,#N/A,FALSE,"Лист4"}</definedName>
    <definedName name="ao" localSheetId="4" hidden="1">{#N/A,#N/A,FALSE,"Лист4"}</definedName>
    <definedName name="ao" hidden="1">{#N/A,#N/A,FALSE,"Лист4"}</definedName>
    <definedName name="aqqqqqq" localSheetId="1" hidden="1">{#N/A,#N/A,FALSE,"Лист4"}</definedName>
    <definedName name="aqqqqqq" localSheetId="3" hidden="1">{#N/A,#N/A,FALSE,"Лист4"}</definedName>
    <definedName name="aqqqqqq" localSheetId="4" hidden="1">{#N/A,#N/A,FALSE,"Лист4"}</definedName>
    <definedName name="aqqqqqq" hidden="1">{#N/A,#N/A,FALSE,"Лист4"}</definedName>
    <definedName name="as" localSheetId="1" hidden="1">{#N/A,#N/A,FALSE,"Лист4"}</definedName>
    <definedName name="as" localSheetId="3" hidden="1">{#N/A,#N/A,FALSE,"Лист4"}</definedName>
    <definedName name="as" localSheetId="4" hidden="1">{#N/A,#N/A,FALSE,"Лист4"}</definedName>
    <definedName name="as" hidden="1">{#N/A,#N/A,FALSE,"Лист4"}</definedName>
    <definedName name="asd" localSheetId="1" hidden="1">{#N/A,#N/A,FALSE,"Лист4"}</definedName>
    <definedName name="asd" localSheetId="3" hidden="1">{#N/A,#N/A,FALSE,"Лист4"}</definedName>
    <definedName name="asd" localSheetId="4" hidden="1">{#N/A,#N/A,FALSE,"Лист4"}</definedName>
    <definedName name="asd" hidden="1">{#N/A,#N/A,FALSE,"Лист4"}</definedName>
    <definedName name="asdd" localSheetId="1" hidden="1">{#N/A,#N/A,FALSE,"Лист4"}</definedName>
    <definedName name="asdd" localSheetId="3" hidden="1">{#N/A,#N/A,FALSE,"Лист4"}</definedName>
    <definedName name="asdd" localSheetId="4" hidden="1">{#N/A,#N/A,FALSE,"Лист4"}</definedName>
    <definedName name="asdd" hidden="1">{#N/A,#N/A,FALSE,"Лист4"}</definedName>
    <definedName name="asdf" localSheetId="1">#REF!</definedName>
    <definedName name="asdf" localSheetId="2">#REF!</definedName>
    <definedName name="asdf" localSheetId="3">#REF!</definedName>
    <definedName name="asdf" localSheetId="4">#REF!</definedName>
    <definedName name="asdf">#REF!</definedName>
    <definedName name="asdfg" localSheetId="1" hidden="1">{#N/A,#N/A,FALSE,"Лист4"}</definedName>
    <definedName name="asdfg" localSheetId="3" hidden="1">{#N/A,#N/A,FALSE,"Лист4"}</definedName>
    <definedName name="asdfg" localSheetId="4" hidden="1">{#N/A,#N/A,FALSE,"Лист4"}</definedName>
    <definedName name="asdfg" hidden="1">{#N/A,#N/A,FALSE,"Лист4"}</definedName>
    <definedName name="asdfgh" localSheetId="1" hidden="1">{#N/A,#N/A,FALSE,"Лист4"}</definedName>
    <definedName name="asdfgh" localSheetId="3" hidden="1">{#N/A,#N/A,FALSE,"Лист4"}</definedName>
    <definedName name="asdfgh" localSheetId="4" hidden="1">{#N/A,#N/A,FALSE,"Лист4"}</definedName>
    <definedName name="asdfgh" hidden="1">{#N/A,#N/A,FALSE,"Лист4"}</definedName>
    <definedName name="asdfghj" localSheetId="1" hidden="1">{#N/A,#N/A,FALSE,"Лист4"}</definedName>
    <definedName name="asdfghj" localSheetId="3" hidden="1">{#N/A,#N/A,FALSE,"Лист4"}</definedName>
    <definedName name="asdfghj" localSheetId="4" hidden="1">{#N/A,#N/A,FALSE,"Лист4"}</definedName>
    <definedName name="asdfghj" hidden="1">{#N/A,#N/A,FALSE,"Лист4"}</definedName>
    <definedName name="asdfghjk" localSheetId="1" hidden="1">{#N/A,#N/A,FALSE,"Лист4"}</definedName>
    <definedName name="asdfghjk" localSheetId="3" hidden="1">{#N/A,#N/A,FALSE,"Лист4"}</definedName>
    <definedName name="asdfghjk" localSheetId="4" hidden="1">{#N/A,#N/A,FALSE,"Лист4"}</definedName>
    <definedName name="asdfghjk" hidden="1">{#N/A,#N/A,FALSE,"Лист4"}</definedName>
    <definedName name="asdfghjkl" localSheetId="1" hidden="1">{#N/A,#N/A,FALSE,"Лист4"}</definedName>
    <definedName name="asdfghjkl" localSheetId="3" hidden="1">{#N/A,#N/A,FALSE,"Лист4"}</definedName>
    <definedName name="asdfghjkl" localSheetId="4" hidden="1">{#N/A,#N/A,FALSE,"Лист4"}</definedName>
    <definedName name="asdfghjkl" hidden="1">{#N/A,#N/A,FALSE,"Лист4"}</definedName>
    <definedName name="av" localSheetId="1" hidden="1">{#N/A,#N/A,FALSE,"Лист4"}</definedName>
    <definedName name="av" localSheetId="3" hidden="1">{#N/A,#N/A,FALSE,"Лист4"}</definedName>
    <definedName name="av" localSheetId="4" hidden="1">{#N/A,#N/A,FALSE,"Лист4"}</definedName>
    <definedName name="av" hidden="1">{#N/A,#N/A,FALSE,"Лист4"}</definedName>
    <definedName name="AVT" localSheetId="1">#REF!</definedName>
    <definedName name="AVT" localSheetId="2">#REF!</definedName>
    <definedName name="AVT" localSheetId="3">#REF!</definedName>
    <definedName name="AVT" localSheetId="4">#REF!</definedName>
    <definedName name="AVT">#REF!</definedName>
    <definedName name="aw" localSheetId="1" hidden="1">{#N/A,#N/A,FALSE,"Лист4"}</definedName>
    <definedName name="aw" localSheetId="3" hidden="1">{#N/A,#N/A,FALSE,"Лист4"}</definedName>
    <definedName name="aw" localSheetId="4" hidden="1">{#N/A,#N/A,FALSE,"Лист4"}</definedName>
    <definedName name="aw" hidden="1">{#N/A,#N/A,FALSE,"Лист4"}</definedName>
    <definedName name="aww" localSheetId="1" hidden="1">{#N/A,#N/A,FALSE,"Лист4"}</definedName>
    <definedName name="aww" localSheetId="3" hidden="1">{#N/A,#N/A,FALSE,"Лист4"}</definedName>
    <definedName name="aww" localSheetId="4" hidden="1">{#N/A,#N/A,FALSE,"Лист4"}</definedName>
    <definedName name="aww" hidden="1">{#N/A,#N/A,FALSE,"Лист4"}</definedName>
    <definedName name="ax" localSheetId="1" hidden="1">{#N/A,#N/A,FALSE,"Лист4"}</definedName>
    <definedName name="ax" localSheetId="3" hidden="1">{#N/A,#N/A,FALSE,"Лист4"}</definedName>
    <definedName name="ax" localSheetId="4" hidden="1">{#N/A,#N/A,FALSE,"Лист4"}</definedName>
    <definedName name="ax" hidden="1">{#N/A,#N/A,FALSE,"Лист4"}</definedName>
    <definedName name="az" localSheetId="1" hidden="1">{#N/A,#N/A,FALSE,"Лист4"}</definedName>
    <definedName name="az" localSheetId="3" hidden="1">{#N/A,#N/A,FALSE,"Лист4"}</definedName>
    <definedName name="az" localSheetId="4" hidden="1">{#N/A,#N/A,FALSE,"Лист4"}</definedName>
    <definedName name="az" hidden="1">{#N/A,#N/A,FALSE,"Лист4"}</definedName>
    <definedName name="aza" localSheetId="1" hidden="1">{#N/A,#N/A,FALSE,"Лист4"}</definedName>
    <definedName name="aza" localSheetId="3" hidden="1">{#N/A,#N/A,FALSE,"Лист4"}</definedName>
    <definedName name="aza" localSheetId="4" hidden="1">{#N/A,#N/A,FALSE,"Лист4"}</definedName>
    <definedName name="aza" hidden="1">{#N/A,#N/A,FALSE,"Лист4"}</definedName>
    <definedName name="azd" localSheetId="1" hidden="1">{#N/A,#N/A,FALSE,"Лист4"}</definedName>
    <definedName name="azd" localSheetId="3" hidden="1">{#N/A,#N/A,FALSE,"Лист4"}</definedName>
    <definedName name="azd" localSheetId="4" hidden="1">{#N/A,#N/A,FALSE,"Лист4"}</definedName>
    <definedName name="azd" hidden="1">{#N/A,#N/A,FALSE,"Лист4"}</definedName>
    <definedName name="azz" localSheetId="1" hidden="1">{#N/A,#N/A,FALSE,"Лист4"}</definedName>
    <definedName name="azz" localSheetId="3" hidden="1">{#N/A,#N/A,FALSE,"Лист4"}</definedName>
    <definedName name="azz" localSheetId="4" hidden="1">{#N/A,#N/A,FALSE,"Лист4"}</definedName>
    <definedName name="azz" hidden="1">{#N/A,#N/A,FALSE,"Лист4"}</definedName>
    <definedName name="azzz" localSheetId="1" hidden="1">{#N/A,#N/A,FALSE,"Лист4"}</definedName>
    <definedName name="azzz" localSheetId="3" hidden="1">{#N/A,#N/A,FALSE,"Лист4"}</definedName>
    <definedName name="azzz" localSheetId="4" hidden="1">{#N/A,#N/A,FALSE,"Лист4"}</definedName>
    <definedName name="azzz" hidden="1">{#N/A,#N/A,FALSE,"Лист4"}</definedName>
    <definedName name="azzzz" localSheetId="1" hidden="1">{#N/A,#N/A,FALSE,"Лист4"}</definedName>
    <definedName name="azzzz" localSheetId="3" hidden="1">{#N/A,#N/A,FALSE,"Лист4"}</definedName>
    <definedName name="azzzz" localSheetId="4" hidden="1">{#N/A,#N/A,FALSE,"Лист4"}</definedName>
    <definedName name="azzzz" hidden="1">{#N/A,#N/A,FALSE,"Лист4"}</definedName>
    <definedName name="azzzzzzzzz" localSheetId="1" hidden="1">{#N/A,#N/A,FALSE,"Лист4"}</definedName>
    <definedName name="azzzzzzzzz" localSheetId="3" hidden="1">{#N/A,#N/A,FALSE,"Лист4"}</definedName>
    <definedName name="azzzzzzzzz" localSheetId="4" hidden="1">{#N/A,#N/A,FALSE,"Лист4"}</definedName>
    <definedName name="azzzzzzzzz" hidden="1">{#N/A,#N/A,FALSE,"Лист4"}</definedName>
    <definedName name="b" localSheetId="1" hidden="1">{#N/A,#N/A,FALSE,"Лист4"}</definedName>
    <definedName name="b" localSheetId="3" hidden="1">{#N/A,#N/A,FALSE,"Лист4"}</definedName>
    <definedName name="b" localSheetId="4" hidden="1">{#N/A,#N/A,FALSE,"Лист4"}</definedName>
    <definedName name="b" hidden="1">{#N/A,#N/A,FALSE,"Лист4"}</definedName>
    <definedName name="bb" localSheetId="1">#REF!</definedName>
    <definedName name="bb" localSheetId="2">#REF!</definedName>
    <definedName name="bb" localSheetId="3">#REF!</definedName>
    <definedName name="bb" localSheetId="4">#REF!</definedName>
    <definedName name="bb">#REF!</definedName>
    <definedName name="bbb" localSheetId="1">#REF!</definedName>
    <definedName name="bbb" localSheetId="2">#REF!</definedName>
    <definedName name="bbb" localSheetId="3">#REF!</definedName>
    <definedName name="bbb" localSheetId="4">#REF!</definedName>
    <definedName name="bbb">#REF!</definedName>
    <definedName name="bbbb" localSheetId="1" hidden="1">{#N/A,#N/A,FALSE,"Лист4"}</definedName>
    <definedName name="bbbb" localSheetId="3" hidden="1">{#N/A,#N/A,FALSE,"Лист4"}</definedName>
    <definedName name="bbbb" localSheetId="4" hidden="1">{#N/A,#N/A,FALSE,"Лист4"}</definedName>
    <definedName name="bbbb" hidden="1">{#N/A,#N/A,FALSE,"Лист4"}</definedName>
    <definedName name="bbbbbbb" localSheetId="1" hidden="1">{#N/A,#N/A,FALSE,"Лист4"}</definedName>
    <definedName name="bbbbbbb" localSheetId="3" hidden="1">{#N/A,#N/A,FALSE,"Лист4"}</definedName>
    <definedName name="bbbbbbb" localSheetId="4" hidden="1">{#N/A,#N/A,FALSE,"Лист4"}</definedName>
    <definedName name="bbbbbbb" hidden="1">{#N/A,#N/A,FALSE,"Лист4"}</definedName>
    <definedName name="bbbbbbbbbbbbbbbb" localSheetId="1" hidden="1">{#N/A,#N/A,FALSE,"Лист4"}</definedName>
    <definedName name="bbbbbbbbbbbbbbbb" localSheetId="3" hidden="1">{#N/A,#N/A,FALSE,"Лист4"}</definedName>
    <definedName name="bbbbbbbbbbbbbbbb" localSheetId="4" hidden="1">{#N/A,#N/A,FALSE,"Лист4"}</definedName>
    <definedName name="bbbbbbbbbbbbbbbb" hidden="1">{#N/A,#N/A,FALSE,"Лист4"}</definedName>
    <definedName name="bbbbbbbbbbbbbbbbbbb" localSheetId="1" hidden="1">{#N/A,#N/A,FALSE,"Лист4"}</definedName>
    <definedName name="bbbbbbbbbbbbbbbbbbb" localSheetId="3" hidden="1">{#N/A,#N/A,FALSE,"Лист4"}</definedName>
    <definedName name="bbbbbbbbbbbbbbbbbbb" localSheetId="4" hidden="1">{#N/A,#N/A,FALSE,"Лист4"}</definedName>
    <definedName name="bbbbbbbbbbbbbbbbbbb" hidden="1">{#N/A,#N/A,FALSE,"Лист4"}</definedName>
    <definedName name="bbbbbbbbbbbbbbbbbbbb" localSheetId="1" hidden="1">{#N/A,#N/A,FALSE,"Лист4"}</definedName>
    <definedName name="bbbbbbbbbbbbbbbbbbbb" localSheetId="3" hidden="1">{#N/A,#N/A,FALSE,"Лист4"}</definedName>
    <definedName name="bbbbbbbbbbbbbbbbbbbb" localSheetId="4" hidden="1">{#N/A,#N/A,FALSE,"Лист4"}</definedName>
    <definedName name="bbbbbbbbbbbbbbbbbbbb" hidden="1">{#N/A,#N/A,FALSE,"Лист4"}</definedName>
    <definedName name="bbbbbbbbbbbbbbbbbbbbbbbbbbb" localSheetId="1" hidden="1">{#N/A,#N/A,FALSE,"Лист4"}</definedName>
    <definedName name="bbbbbbbbbbbbbbbbbbbbbbbbbbb" localSheetId="3" hidden="1">{#N/A,#N/A,FALSE,"Лист4"}</definedName>
    <definedName name="bbbbbbbbbbbbbbbbbbbbbbbbbbb" localSheetId="4" hidden="1">{#N/A,#N/A,FALSE,"Лист4"}</definedName>
    <definedName name="bbbbbbbbbbbbbbbbbbbbbbbbbbb" hidden="1">{#N/A,#N/A,FALSE,"Лист4"}</definedName>
    <definedName name="bbbbnnnn" localSheetId="1" hidden="1">{#N/A,#N/A,FALSE,"Лист4"}</definedName>
    <definedName name="bbbbnnnn" localSheetId="3" hidden="1">{#N/A,#N/A,FALSE,"Лист4"}</definedName>
    <definedName name="bbbbnnnn" localSheetId="4" hidden="1">{#N/A,#N/A,FALSE,"Лист4"}</definedName>
    <definedName name="bbbbnnnn" hidden="1">{#N/A,#N/A,FALSE,"Лист4"}</definedName>
    <definedName name="bbbm" localSheetId="1" hidden="1">{#N/A,#N/A,FALSE,"Лист4"}</definedName>
    <definedName name="bbbm" localSheetId="3" hidden="1">{#N/A,#N/A,FALSE,"Лист4"}</definedName>
    <definedName name="bbbm" localSheetId="4" hidden="1">{#N/A,#N/A,FALSE,"Лист4"}</definedName>
    <definedName name="bbbm" hidden="1">{#N/A,#N/A,FALSE,"Лист4"}</definedName>
    <definedName name="bbmm" localSheetId="1" hidden="1">{#N/A,#N/A,FALSE,"Лист4"}</definedName>
    <definedName name="bbmm" localSheetId="3" hidden="1">{#N/A,#N/A,FALSE,"Лист4"}</definedName>
    <definedName name="bbmm" localSheetId="4" hidden="1">{#N/A,#N/A,FALSE,"Лист4"}</definedName>
    <definedName name="bbmm" hidden="1">{#N/A,#N/A,FALSE,"Лист4"}</definedName>
    <definedName name="BEC" localSheetId="1">#REF!</definedName>
    <definedName name="BEC" localSheetId="2">#REF!</definedName>
    <definedName name="BEC" localSheetId="3">#REF!</definedName>
    <definedName name="BEC" localSheetId="4">#REF!</definedName>
    <definedName name="BEC">#REF!</definedName>
    <definedName name="bi" localSheetId="1" hidden="1">{#N/A,#N/A,FALSE,"Лист4"}</definedName>
    <definedName name="bi" localSheetId="3" hidden="1">{#N/A,#N/A,FALSE,"Лист4"}</definedName>
    <definedName name="bi" localSheetId="4" hidden="1">{#N/A,#N/A,FALSE,"Лист4"}</definedName>
    <definedName name="bi" hidden="1">{#N/A,#N/A,FALSE,"Лист4"}</definedName>
    <definedName name="bn" localSheetId="1" hidden="1">{#N/A,#N/A,FALSE,"Лист4"}</definedName>
    <definedName name="bn" localSheetId="3" hidden="1">{#N/A,#N/A,FALSE,"Лист4"}</definedName>
    <definedName name="bn" localSheetId="4" hidden="1">{#N/A,#N/A,FALSE,"Лист4"}</definedName>
    <definedName name="bn" hidden="1">{#N/A,#N/A,FALSE,"Лист4"}</definedName>
    <definedName name="bo" localSheetId="1" hidden="1">{#N/A,#N/A,FALSE,"Лист4"}</definedName>
    <definedName name="bo" localSheetId="3" hidden="1">{#N/A,#N/A,FALSE,"Лист4"}</definedName>
    <definedName name="bo" localSheetId="4" hidden="1">{#N/A,#N/A,FALSE,"Лист4"}</definedName>
    <definedName name="bo" hidden="1">{#N/A,#N/A,FALSE,"Лист4"}</definedName>
    <definedName name="boo" localSheetId="1" hidden="1">{#N/A,#N/A,FALSE,"Лист4"}</definedName>
    <definedName name="boo" localSheetId="3" hidden="1">{#N/A,#N/A,FALSE,"Лист4"}</definedName>
    <definedName name="boo" localSheetId="4" hidden="1">{#N/A,#N/A,FALSE,"Лист4"}</definedName>
    <definedName name="boo" hidden="1">{#N/A,#N/A,FALSE,"Лист4"}</definedName>
    <definedName name="boooo" localSheetId="1" hidden="1">{#N/A,#N/A,FALSE,"Лист4"}</definedName>
    <definedName name="boooo" localSheetId="3" hidden="1">{#N/A,#N/A,FALSE,"Лист4"}</definedName>
    <definedName name="boooo" localSheetId="4" hidden="1">{#N/A,#N/A,FALSE,"Лист4"}</definedName>
    <definedName name="boooo" hidden="1">{#N/A,#N/A,FALSE,"Лист4"}</definedName>
    <definedName name="cde" localSheetId="1" hidden="1">{#N/A,#N/A,FALSE,"Лист4"}</definedName>
    <definedName name="cde" localSheetId="3" hidden="1">{#N/A,#N/A,FALSE,"Лист4"}</definedName>
    <definedName name="cde" localSheetId="4" hidden="1">{#N/A,#N/A,FALSE,"Лист4"}</definedName>
    <definedName name="cde" hidden="1">{#N/A,#N/A,FALSE,"Лист4"}</definedName>
    <definedName name="cp" localSheetId="1" hidden="1">{#N/A,#N/A,FALSE,"Лист4"}</definedName>
    <definedName name="cp" localSheetId="3" hidden="1">{#N/A,#N/A,FALSE,"Лист4"}</definedName>
    <definedName name="cp" localSheetId="4" hidden="1">{#N/A,#N/A,FALSE,"Лист4"}</definedName>
    <definedName name="cp" hidden="1">{#N/A,#N/A,FALSE,"Лист4"}</definedName>
    <definedName name="cv" localSheetId="1" hidden="1">{#N/A,#N/A,FALSE,"Лист4"}</definedName>
    <definedName name="cv" localSheetId="3" hidden="1">{#N/A,#N/A,FALSE,"Лист4"}</definedName>
    <definedName name="cv" localSheetId="4" hidden="1">{#N/A,#N/A,FALSE,"Лист4"}</definedName>
    <definedName name="cv" hidden="1">{#N/A,#N/A,FALSE,"Лист4"}</definedName>
    <definedName name="cvcvcv" localSheetId="1" hidden="1">{#N/A,#N/A,FALSE,"Лист4"}</definedName>
    <definedName name="cvcvcv" localSheetId="3" hidden="1">{#N/A,#N/A,FALSE,"Лист4"}</definedName>
    <definedName name="cvcvcv" localSheetId="4" hidden="1">{#N/A,#N/A,FALSE,"Лист4"}</definedName>
    <definedName name="cvcvcv" hidden="1">{#N/A,#N/A,FALSE,"Лист4"}</definedName>
    <definedName name="cvv" localSheetId="1" hidden="1">{#N/A,#N/A,FALSE,"Лист4"}</definedName>
    <definedName name="cvv" localSheetId="3" hidden="1">{#N/A,#N/A,FALSE,"Лист4"}</definedName>
    <definedName name="cvv" localSheetId="4" hidden="1">{#N/A,#N/A,FALSE,"Лист4"}</definedName>
    <definedName name="cvv" hidden="1">{#N/A,#N/A,FALSE,"Лист4"}</definedName>
    <definedName name="cvvv" localSheetId="1" hidden="1">{#N/A,#N/A,FALSE,"Лист4"}</definedName>
    <definedName name="cvvv" localSheetId="3" hidden="1">{#N/A,#N/A,FALSE,"Лист4"}</definedName>
    <definedName name="cvvv" localSheetId="4" hidden="1">{#N/A,#N/A,FALSE,"Лист4"}</definedName>
    <definedName name="cvvv" hidden="1">{#N/A,#N/A,FALSE,"Лист4"}</definedName>
    <definedName name="cvvvvvv" localSheetId="1" hidden="1">{#N/A,#N/A,FALSE,"Лист4"}</definedName>
    <definedName name="cvvvvvv" localSheetId="3" hidden="1">{#N/A,#N/A,FALSE,"Лист4"}</definedName>
    <definedName name="cvvvvvv" localSheetId="4" hidden="1">{#N/A,#N/A,FALSE,"Лист4"}</definedName>
    <definedName name="cvvvvvv" hidden="1">{#N/A,#N/A,FALSE,"Лист4"}</definedName>
    <definedName name="dc" localSheetId="1" hidden="1">{#N/A,#N/A,FALSE,"Лист4"}</definedName>
    <definedName name="dc" localSheetId="3" hidden="1">{#N/A,#N/A,FALSE,"Лист4"}</definedName>
    <definedName name="dc" localSheetId="4" hidden="1">{#N/A,#N/A,FALSE,"Лист4"}</definedName>
    <definedName name="dc" hidden="1">{#N/A,#N/A,FALSE,"Лист4"}</definedName>
    <definedName name="dcv" localSheetId="1" hidden="1">{#N/A,#N/A,FALSE,"Лист4"}</definedName>
    <definedName name="dcv" localSheetId="3" hidden="1">{#N/A,#N/A,FALSE,"Лист4"}</definedName>
    <definedName name="dcv" localSheetId="4" hidden="1">{#N/A,#N/A,FALSE,"Лист4"}</definedName>
    <definedName name="dcv" hidden="1">{#N/A,#N/A,FALSE,"Лист4"}</definedName>
    <definedName name="DKS" localSheetId="1">#REF!</definedName>
    <definedName name="DKS" localSheetId="2">#REF!</definedName>
    <definedName name="DKS" localSheetId="3">#REF!</definedName>
    <definedName name="DKS" localSheetId="4">#REF!</definedName>
    <definedName name="DKS">#REF!</definedName>
    <definedName name="dod" localSheetId="1">#REF!</definedName>
    <definedName name="dod" localSheetId="2">#REF!</definedName>
    <definedName name="dod" localSheetId="3">#REF!</definedName>
    <definedName name="dod" localSheetId="4">#REF!</definedName>
    <definedName name="dod">#REF!</definedName>
    <definedName name="dod_4" localSheetId="1">#REF!</definedName>
    <definedName name="dod_4" localSheetId="2">#REF!</definedName>
    <definedName name="dod_4" localSheetId="3">#REF!</definedName>
    <definedName name="dod_4" localSheetId="4">#REF!</definedName>
    <definedName name="dod_4">#REF!</definedName>
    <definedName name="dodat1">[2]Пер!$N$33</definedName>
    <definedName name="dodik" localSheetId="1">#REF!</definedName>
    <definedName name="dodik" localSheetId="2">#REF!</definedName>
    <definedName name="dodik" localSheetId="3">#REF!</definedName>
    <definedName name="dodik" localSheetId="4">#REF!</definedName>
    <definedName name="dodik">#REF!</definedName>
    <definedName name="DON1KC" localSheetId="1">#REF!</definedName>
    <definedName name="DON1KC" localSheetId="2">#REF!</definedName>
    <definedName name="DON1KC" localSheetId="3">#REF!</definedName>
    <definedName name="DON1KC" localSheetId="4">#REF!</definedName>
    <definedName name="DON1KC">#REF!</definedName>
    <definedName name="Dt" localSheetId="1">#REF!</definedName>
    <definedName name="Dt" localSheetId="2">#REF!</definedName>
    <definedName name="Dt" localSheetId="3">#REF!</definedName>
    <definedName name="Dt" localSheetId="4">#REF!</definedName>
    <definedName name="Dt">#REF!</definedName>
    <definedName name="e" localSheetId="1" hidden="1">{#N/A,#N/A,FALSE,"Лист4"}</definedName>
    <definedName name="e" localSheetId="3" hidden="1">{#N/A,#N/A,FALSE,"Лист4"}</definedName>
    <definedName name="e" localSheetId="4" hidden="1">{#N/A,#N/A,FALSE,"Лист4"}</definedName>
    <definedName name="e" hidden="1">{#N/A,#N/A,FALSE,"Лист4"}</definedName>
    <definedName name="ea" localSheetId="1" hidden="1">{#N/A,#N/A,FALSE,"Лист4"}</definedName>
    <definedName name="ea" localSheetId="3" hidden="1">{#N/A,#N/A,FALSE,"Лист4"}</definedName>
    <definedName name="ea" localSheetId="4" hidden="1">{#N/A,#N/A,FALSE,"Лист4"}</definedName>
    <definedName name="ea" hidden="1">{#N/A,#N/A,FALSE,"Лист4"}</definedName>
    <definedName name="ecs" localSheetId="1" hidden="1">{#N/A,#N/A,FALSE,"Лист4"}</definedName>
    <definedName name="ecs" localSheetId="3" hidden="1">{#N/A,#N/A,FALSE,"Лист4"}</definedName>
    <definedName name="ecs" localSheetId="4" hidden="1">{#N/A,#N/A,FALSE,"Лист4"}</definedName>
    <definedName name="ecs" hidden="1">{#N/A,#N/A,FALSE,"Лист4"}</definedName>
    <definedName name="edc" localSheetId="1" hidden="1">{#N/A,#N/A,FALSE,"Лист4"}</definedName>
    <definedName name="edc" localSheetId="3" hidden="1">{#N/A,#N/A,FALSE,"Лист4"}</definedName>
    <definedName name="edc" localSheetId="4" hidden="1">{#N/A,#N/A,FALSE,"Лист4"}</definedName>
    <definedName name="edc" hidden="1">{#N/A,#N/A,FALSE,"Лист4"}</definedName>
    <definedName name="ee" localSheetId="1" hidden="1">{#N/A,#N/A,FALSE,"Лист4"}</definedName>
    <definedName name="ee" localSheetId="3" hidden="1">{#N/A,#N/A,FALSE,"Лист4"}</definedName>
    <definedName name="ee" localSheetId="4" hidden="1">{#N/A,#N/A,FALSE,"Лист4"}</definedName>
    <definedName name="ee" hidden="1">{#N/A,#N/A,FALSE,"Лист4"}</definedName>
    <definedName name="eee" localSheetId="1" hidden="1">{#N/A,#N/A,FALSE,"Лист4"}</definedName>
    <definedName name="eee" localSheetId="3" hidden="1">{#N/A,#N/A,FALSE,"Лист4"}</definedName>
    <definedName name="eee" localSheetId="4" hidden="1">{#N/A,#N/A,FALSE,"Лист4"}</definedName>
    <definedName name="eee" hidden="1">{#N/A,#N/A,FALSE,"Лист4"}</definedName>
    <definedName name="eeee" localSheetId="1" hidden="1">{#N/A,#N/A,FALSE,"Лист4"}</definedName>
    <definedName name="eeee" localSheetId="3" hidden="1">{#N/A,#N/A,FALSE,"Лист4"}</definedName>
    <definedName name="eeee" localSheetId="4" hidden="1">{#N/A,#N/A,FALSE,"Лист4"}</definedName>
    <definedName name="eeee" hidden="1">{#N/A,#N/A,FALSE,"Лист4"}</definedName>
    <definedName name="eeeee" localSheetId="1" hidden="1">{#N/A,#N/A,FALSE,"Лист4"}</definedName>
    <definedName name="eeeee" localSheetId="3" hidden="1">{#N/A,#N/A,FALSE,"Лист4"}</definedName>
    <definedName name="eeeee" localSheetId="4" hidden="1">{#N/A,#N/A,FALSE,"Лист4"}</definedName>
    <definedName name="eeeee" hidden="1">{#N/A,#N/A,FALSE,"Лист4"}</definedName>
    <definedName name="eeeeee" localSheetId="1" hidden="1">{#N/A,#N/A,FALSE,"Лист4"}</definedName>
    <definedName name="eeeeee" localSheetId="3" hidden="1">{#N/A,#N/A,FALSE,"Лист4"}</definedName>
    <definedName name="eeeeee" localSheetId="4" hidden="1">{#N/A,#N/A,FALSE,"Лист4"}</definedName>
    <definedName name="eeeeee" hidden="1">{#N/A,#N/A,FALSE,"Лист4"}</definedName>
    <definedName name="eeeeeeee" localSheetId="1" hidden="1">{#N/A,#N/A,FALSE,"Лист4"}</definedName>
    <definedName name="eeeeeeee" localSheetId="3" hidden="1">{#N/A,#N/A,FALSE,"Лист4"}</definedName>
    <definedName name="eeeeeeee" localSheetId="4" hidden="1">{#N/A,#N/A,FALSE,"Лист4"}</definedName>
    <definedName name="eeeeeeee" hidden="1">{#N/A,#N/A,FALSE,"Лист4"}</definedName>
    <definedName name="eeeeeeeee" localSheetId="1" hidden="1">{#N/A,#N/A,FALSE,"Лист4"}</definedName>
    <definedName name="eeeeeeeee" localSheetId="3" hidden="1">{#N/A,#N/A,FALSE,"Лист4"}</definedName>
    <definedName name="eeeeeeeee" localSheetId="4" hidden="1">{#N/A,#N/A,FALSE,"Лист4"}</definedName>
    <definedName name="eeeeeeeee" hidden="1">{#N/A,#N/A,FALSE,"Лист4"}</definedName>
    <definedName name="eeeeeeeeee" localSheetId="1" hidden="1">{#N/A,#N/A,FALSE,"Лист4"}</definedName>
    <definedName name="eeeeeeeeee" localSheetId="3" hidden="1">{#N/A,#N/A,FALSE,"Лист4"}</definedName>
    <definedName name="eeeeeeeeee" localSheetId="4" hidden="1">{#N/A,#N/A,FALSE,"Лист4"}</definedName>
    <definedName name="eeeeeeeeee" hidden="1">{#N/A,#N/A,FALSE,"Лист4"}</definedName>
    <definedName name="eeeeeeeeeeeeeeeeeeeee" localSheetId="1" hidden="1">{#N/A,#N/A,FALSE,"Лист4"}</definedName>
    <definedName name="eeeeeeeeeeeeeeeeeeeee" localSheetId="3" hidden="1">{#N/A,#N/A,FALSE,"Лист4"}</definedName>
    <definedName name="eeeeeeeeeeeeeeeeeeeee" localSheetId="4" hidden="1">{#N/A,#N/A,FALSE,"Лист4"}</definedName>
    <definedName name="eeeeeeeeeeeeeeeeeeeee" hidden="1">{#N/A,#N/A,FALSE,"Лист4"}</definedName>
    <definedName name="eeeeeeeeeeeeeeeeeeeeee" localSheetId="1" hidden="1">{#N/A,#N/A,FALSE,"Лист4"}</definedName>
    <definedName name="eeeeeeeeeeeeeeeeeeeeee" localSheetId="3" hidden="1">{#N/A,#N/A,FALSE,"Лист4"}</definedName>
    <definedName name="eeeeeeeeeeeeeeeeeeeeee" localSheetId="4" hidden="1">{#N/A,#N/A,FALSE,"Лист4"}</definedName>
    <definedName name="eeeeeeeeeeeeeeeeeeeeee" hidden="1">{#N/A,#N/A,FALSE,"Лист4"}</definedName>
    <definedName name="eeeeeeeeeeeeeeeeeeeeeee" localSheetId="1" hidden="1">{#N/A,#N/A,FALSE,"Лист4"}</definedName>
    <definedName name="eeeeeeeeeeeeeeeeeeeeeee" localSheetId="3" hidden="1">{#N/A,#N/A,FALSE,"Лист4"}</definedName>
    <definedName name="eeeeeeeeeeeeeeeeeeeeeee" localSheetId="4" hidden="1">{#N/A,#N/A,FALSE,"Лист4"}</definedName>
    <definedName name="eeeeeeeeeeeeeeeeeeeeeee" hidden="1">{#N/A,#N/A,FALSE,"Лист4"}</definedName>
    <definedName name="eeeeeeeeeeeeeeeeeeeeeeeeeeeeee" localSheetId="1" hidden="1">{#N/A,#N/A,FALSE,"Лист4"}</definedName>
    <definedName name="eeeeeeeeeeeeeeeeeeeeeeeeeeeeee" localSheetId="3" hidden="1">{#N/A,#N/A,FALSE,"Лист4"}</definedName>
    <definedName name="eeeeeeeeeeeeeeeeeeeeeeeeeeeeee" localSheetId="4" hidden="1">{#N/A,#N/A,FALSE,"Лист4"}</definedName>
    <definedName name="eeeeeeeeeeeeeeeeeeeeeeeeeeeeee" hidden="1">{#N/A,#N/A,FALSE,"Лист4"}</definedName>
    <definedName name="eeeeeeeeeeeeeeeeeeeeeer" localSheetId="1" hidden="1">{#N/A,#N/A,FALSE,"Лист4"}</definedName>
    <definedName name="eeeeeeeeeeeeeeeeeeeeeer" localSheetId="3" hidden="1">{#N/A,#N/A,FALSE,"Лист4"}</definedName>
    <definedName name="eeeeeeeeeeeeeeeeeeeeeer" localSheetId="4" hidden="1">{#N/A,#N/A,FALSE,"Лист4"}</definedName>
    <definedName name="eeeeeeeeeeeeeeeeeeeeeer" hidden="1">{#N/A,#N/A,FALSE,"Лист4"}</definedName>
    <definedName name="ei" localSheetId="1" hidden="1">{#N/A,#N/A,FALSE,"Лист4"}</definedName>
    <definedName name="ei" localSheetId="3" hidden="1">{#N/A,#N/A,FALSE,"Лист4"}</definedName>
    <definedName name="ei" localSheetId="4" hidden="1">{#N/A,#N/A,FALSE,"Лист4"}</definedName>
    <definedName name="ei" hidden="1">{#N/A,#N/A,FALSE,"Лист4"}</definedName>
    <definedName name="eo" localSheetId="1" hidden="1">{#N/A,#N/A,FALSE,"Лист4"}</definedName>
    <definedName name="eo" localSheetId="3" hidden="1">{#N/A,#N/A,FALSE,"Лист4"}</definedName>
    <definedName name="eo" localSheetId="4" hidden="1">{#N/A,#N/A,FALSE,"Лист4"}</definedName>
    <definedName name="eo" hidden="1">{#N/A,#N/A,FALSE,"Лист4"}</definedName>
    <definedName name="ep" localSheetId="1" hidden="1">{#N/A,#N/A,FALSE,"Лист4"}</definedName>
    <definedName name="ep" localSheetId="3" hidden="1">{#N/A,#N/A,FALSE,"Лист4"}</definedName>
    <definedName name="ep" localSheetId="4" hidden="1">{#N/A,#N/A,FALSE,"Лист4"}</definedName>
    <definedName name="ep" hidden="1">{#N/A,#N/A,FALSE,"Лист4"}</definedName>
    <definedName name="eq" localSheetId="1" hidden="1">{#N/A,#N/A,FALSE,"Лист4"}</definedName>
    <definedName name="eq" localSheetId="3" hidden="1">{#N/A,#N/A,FALSE,"Лист4"}</definedName>
    <definedName name="eq" localSheetId="4" hidden="1">{#N/A,#N/A,FALSE,"Лист4"}</definedName>
    <definedName name="eq" hidden="1">{#N/A,#N/A,FALSE,"Лист4"}</definedName>
    <definedName name="er" localSheetId="1" hidden="1">{#N/A,#N/A,FALSE,"Лист4"}</definedName>
    <definedName name="er" localSheetId="3" hidden="1">{#N/A,#N/A,FALSE,"Лист4"}</definedName>
    <definedName name="er" localSheetId="4" hidden="1">{#N/A,#N/A,FALSE,"Лист4"}</definedName>
    <definedName name="er" hidden="1">{#N/A,#N/A,FALSE,"Лист4"}</definedName>
    <definedName name="err" localSheetId="1" hidden="1">{#N/A,#N/A,FALSE,"Лист4"}</definedName>
    <definedName name="err" localSheetId="3" hidden="1">{#N/A,#N/A,FALSE,"Лист4"}</definedName>
    <definedName name="err" localSheetId="4" hidden="1">{#N/A,#N/A,FALSE,"Лист4"}</definedName>
    <definedName name="err" hidden="1">{#N/A,#N/A,FALSE,"Лист4"}</definedName>
    <definedName name="es" localSheetId="1" hidden="1">{#N/A,#N/A,FALSE,"Лист4"}</definedName>
    <definedName name="es" localSheetId="3" hidden="1">{#N/A,#N/A,FALSE,"Лист4"}</definedName>
    <definedName name="es" localSheetId="4" hidden="1">{#N/A,#N/A,FALSE,"Лист4"}</definedName>
    <definedName name="es" hidden="1">{#N/A,#N/A,FALSE,"Лист4"}</definedName>
    <definedName name="et" localSheetId="1" hidden="1">{#N/A,#N/A,FALSE,"Лист4"}</definedName>
    <definedName name="et" localSheetId="3" hidden="1">{#N/A,#N/A,FALSE,"Лист4"}</definedName>
    <definedName name="et" localSheetId="4" hidden="1">{#N/A,#N/A,FALSE,"Лист4"}</definedName>
    <definedName name="et" hidden="1">{#N/A,#N/A,FALSE,"Лист4"}</definedName>
    <definedName name="eu" localSheetId="1" hidden="1">{#N/A,#N/A,FALSE,"Лист4"}</definedName>
    <definedName name="eu" localSheetId="3" hidden="1">{#N/A,#N/A,FALSE,"Лист4"}</definedName>
    <definedName name="eu" localSheetId="4" hidden="1">{#N/A,#N/A,FALSE,"Лист4"}</definedName>
    <definedName name="eu" hidden="1">{#N/A,#N/A,FALSE,"Лист4"}</definedName>
    <definedName name="ew" localSheetId="1" hidden="1">{#N/A,#N/A,FALSE,"Лист4"}</definedName>
    <definedName name="ew" localSheetId="3" hidden="1">{#N/A,#N/A,FALSE,"Лист4"}</definedName>
    <definedName name="ew" localSheetId="4" hidden="1">{#N/A,#N/A,FALSE,"Лист4"}</definedName>
    <definedName name="ew" hidden="1">{#N/A,#N/A,FALSE,"Лист4"}</definedName>
    <definedName name="ewq" localSheetId="1" hidden="1">{#N/A,#N/A,FALSE,"Лист4"}</definedName>
    <definedName name="ewq" localSheetId="3" hidden="1">{#N/A,#N/A,FALSE,"Лист4"}</definedName>
    <definedName name="ewq" localSheetId="4" hidden="1">{#N/A,#N/A,FALSE,"Лист4"}</definedName>
    <definedName name="ewq" hidden="1">{#N/A,#N/A,FALSE,"Лист4"}</definedName>
    <definedName name="eww" localSheetId="1" hidden="1">{#N/A,#N/A,FALSE,"Лист4"}</definedName>
    <definedName name="eww" localSheetId="3" hidden="1">{#N/A,#N/A,FALSE,"Лист4"}</definedName>
    <definedName name="eww" localSheetId="4" hidden="1">{#N/A,#N/A,FALSE,"Лист4"}</definedName>
    <definedName name="eww" hidden="1">{#N/A,#N/A,FALSE,"Лист4"}</definedName>
    <definedName name="ey" localSheetId="1" hidden="1">{#N/A,#N/A,FALSE,"Лист4"}</definedName>
    <definedName name="ey" localSheetId="3" hidden="1">{#N/A,#N/A,FALSE,"Лист4"}</definedName>
    <definedName name="ey" localSheetId="4" hidden="1">{#N/A,#N/A,FALSE,"Лист4"}</definedName>
    <definedName name="ey" hidden="1">{#N/A,#N/A,FALSE,"Лист4"}</definedName>
    <definedName name="f" localSheetId="1" hidden="1">{#N/A,#N/A,FALSE,"Лист4"}</definedName>
    <definedName name="f" localSheetId="3" hidden="1">{#N/A,#N/A,FALSE,"Лист4"}</definedName>
    <definedName name="f" localSheetId="4" hidden="1">{#N/A,#N/A,FALSE,"Лист4"}</definedName>
    <definedName name="f" hidden="1">{#N/A,#N/A,FALSE,"Лист4"}</definedName>
    <definedName name="ff" localSheetId="1" hidden="1">{#N/A,#N/A,FALSE,"Лист4"}</definedName>
    <definedName name="ff" localSheetId="3" hidden="1">{#N/A,#N/A,FALSE,"Лист4"}</definedName>
    <definedName name="ff" localSheetId="4" hidden="1">{#N/A,#N/A,FALSE,"Лист4"}</definedName>
    <definedName name="ff" hidden="1">{#N/A,#N/A,FALSE,"Лист4"}</definedName>
    <definedName name="fff" localSheetId="1" hidden="1">{#N/A,#N/A,FALSE,"Лист4"}</definedName>
    <definedName name="fff" localSheetId="3" hidden="1">{#N/A,#N/A,FALSE,"Лист4"}</definedName>
    <definedName name="fff" localSheetId="4" hidden="1">{#N/A,#N/A,FALSE,"Лист4"}</definedName>
    <definedName name="fff" hidden="1">{#N/A,#N/A,FALSE,"Лист4"}</definedName>
    <definedName name="ffff" localSheetId="1" hidden="1">{#N/A,#N/A,FALSE,"Лист4"}</definedName>
    <definedName name="ffff" localSheetId="3" hidden="1">{#N/A,#N/A,FALSE,"Лист4"}</definedName>
    <definedName name="ffff" localSheetId="4" hidden="1">{#N/A,#N/A,FALSE,"Лист4"}</definedName>
    <definedName name="ffff" hidden="1">{#N/A,#N/A,FALSE,"Лист4"}</definedName>
    <definedName name="fffff" localSheetId="1" hidden="1">{#N/A,#N/A,FALSE,"Лист4"}</definedName>
    <definedName name="fffff" localSheetId="3" hidden="1">{#N/A,#N/A,FALSE,"Лист4"}</definedName>
    <definedName name="fffff" localSheetId="4" hidden="1">{#N/A,#N/A,FALSE,"Лист4"}</definedName>
    <definedName name="fffff" hidden="1">{#N/A,#N/A,FALSE,"Лист4"}</definedName>
    <definedName name="ffffffff" localSheetId="1" hidden="1">{#N/A,#N/A,FALSE,"Лист4"}</definedName>
    <definedName name="ffffffff" localSheetId="3" hidden="1">{#N/A,#N/A,FALSE,"Лист4"}</definedName>
    <definedName name="ffffffff" localSheetId="4" hidden="1">{#N/A,#N/A,FALSE,"Лист4"}</definedName>
    <definedName name="ffffffff" hidden="1">{#N/A,#N/A,FALSE,"Лист4"}</definedName>
    <definedName name="fffffffff" localSheetId="1" hidden="1">{#N/A,#N/A,FALSE,"Лист4"}</definedName>
    <definedName name="fffffffff" localSheetId="3" hidden="1">{#N/A,#N/A,FALSE,"Лист4"}</definedName>
    <definedName name="fffffffff" localSheetId="4" hidden="1">{#N/A,#N/A,FALSE,"Лист4"}</definedName>
    <definedName name="fffffffff" hidden="1">{#N/A,#N/A,FALSE,"Лист4"}</definedName>
    <definedName name="ffffffffffffff" localSheetId="1" hidden="1">{#N/A,#N/A,FALSE,"Лист4"}</definedName>
    <definedName name="ffffffffffffff" localSheetId="3" hidden="1">{#N/A,#N/A,FALSE,"Лист4"}</definedName>
    <definedName name="ffffffffffffff" localSheetId="4" hidden="1">{#N/A,#N/A,FALSE,"Лист4"}</definedName>
    <definedName name="ffffffffffffff" hidden="1">{#N/A,#N/A,FALSE,"Лист4"}</definedName>
    <definedName name="fffffffffffffff" localSheetId="1" hidden="1">{#N/A,#N/A,FALSE,"Лист4"}</definedName>
    <definedName name="fffffffffffffff" localSheetId="3" hidden="1">{#N/A,#N/A,FALSE,"Лист4"}</definedName>
    <definedName name="fffffffffffffff" localSheetId="4" hidden="1">{#N/A,#N/A,FALSE,"Лист4"}</definedName>
    <definedName name="fffffffffffffff" hidden="1">{#N/A,#N/A,FALSE,"Лист4"}</definedName>
    <definedName name="ffffffffffffffffff" localSheetId="1" hidden="1">{#N/A,#N/A,FALSE,"Лист4"}</definedName>
    <definedName name="ffffffffffffffffff" localSheetId="3" hidden="1">{#N/A,#N/A,FALSE,"Лист4"}</definedName>
    <definedName name="ffffffffffffffffff" localSheetId="4" hidden="1">{#N/A,#N/A,FALSE,"Лист4"}</definedName>
    <definedName name="ffffffffffffffffff" hidden="1">{#N/A,#N/A,FALSE,"Лист4"}</definedName>
    <definedName name="fffffffffffffffffff" localSheetId="1" hidden="1">{#N/A,#N/A,FALSE,"Лист4"}</definedName>
    <definedName name="fffffffffffffffffff" localSheetId="3" hidden="1">{#N/A,#N/A,FALSE,"Лист4"}</definedName>
    <definedName name="fffffffffffffffffff" localSheetId="4" hidden="1">{#N/A,#N/A,FALSE,"Лист4"}</definedName>
    <definedName name="fffffffffffffffffff" hidden="1">{#N/A,#N/A,FALSE,"Лист4"}</definedName>
    <definedName name="fffffffffffffffffffffffffffff" localSheetId="1" hidden="1">{#N/A,#N/A,FALSE,"Лист4"}</definedName>
    <definedName name="fffffffffffffffffffffffffffff" localSheetId="3" hidden="1">{#N/A,#N/A,FALSE,"Лист4"}</definedName>
    <definedName name="fffffffffffffffffffffffffffff" localSheetId="4" hidden="1">{#N/A,#N/A,FALSE,"Лист4"}</definedName>
    <definedName name="fffffffffffffffffffffffffffff" hidden="1">{#N/A,#N/A,FALSE,"Лист4"}</definedName>
    <definedName name="fffffffffffffffffffffffffffffff" localSheetId="1" hidden="1">{#N/A,#N/A,FALSE,"Лист4"}</definedName>
    <definedName name="fffffffffffffffffffffffffffffff" localSheetId="3" hidden="1">{#N/A,#N/A,FALSE,"Лист4"}</definedName>
    <definedName name="fffffffffffffffffffffffffffffff" localSheetId="4" hidden="1">{#N/A,#N/A,FALSE,"Лист4"}</definedName>
    <definedName name="fffffffffffffffffffffffffffffff" hidden="1">{#N/A,#N/A,FALSE,"Лист4"}</definedName>
    <definedName name="fg" localSheetId="1">#REF!</definedName>
    <definedName name="fg" localSheetId="2">#REF!</definedName>
    <definedName name="fg" localSheetId="3">#REF!</definedName>
    <definedName name="fg" localSheetId="4">#REF!</definedName>
    <definedName name="fg">#REF!</definedName>
    <definedName name="fo" localSheetId="1" hidden="1">{#N/A,#N/A,FALSE,"Лист4"}</definedName>
    <definedName name="fo" localSheetId="3" hidden="1">{#N/A,#N/A,FALSE,"Лист4"}</definedName>
    <definedName name="fo" localSheetId="4" hidden="1">{#N/A,#N/A,FALSE,"Лист4"}</definedName>
    <definedName name="fo" hidden="1">{#N/A,#N/A,FALSE,"Лист4"}</definedName>
    <definedName name="gfd" localSheetId="1" hidden="1">{#N/A,#N/A,FALSE,"Лист4"}</definedName>
    <definedName name="gfd" localSheetId="3" hidden="1">{#N/A,#N/A,FALSE,"Лист4"}</definedName>
    <definedName name="gfd" localSheetId="4" hidden="1">{#N/A,#N/A,FALSE,"Лист4"}</definedName>
    <definedName name="gfd" hidden="1">{#N/A,#N/A,FALSE,"Лист4"}</definedName>
    <definedName name="HAVSTJAG" localSheetId="1">#REF!</definedName>
    <definedName name="HAVSTJAG" localSheetId="2">#REF!</definedName>
    <definedName name="HAVSTJAG" localSheetId="3">#REF!</definedName>
    <definedName name="HAVSTJAG" localSheetId="4">#REF!</definedName>
    <definedName name="HAVSTJAG">#REF!</definedName>
    <definedName name="Hd" localSheetId="1">#REF!</definedName>
    <definedName name="Hd" localSheetId="2">#REF!</definedName>
    <definedName name="Hd" localSheetId="4">#REF!</definedName>
    <definedName name="Hd">#REF!</definedName>
    <definedName name="hg" localSheetId="1">#REF!</definedName>
    <definedName name="hg" localSheetId="2">#REF!</definedName>
    <definedName name="hg" localSheetId="3">#REF!</definedName>
    <definedName name="hg" localSheetId="4">#REF!</definedName>
    <definedName name="hg">#REF!</definedName>
    <definedName name="hhhh" localSheetId="1">#REF!</definedName>
    <definedName name="hhhh" localSheetId="2">#REF!</definedName>
    <definedName name="hhhh" localSheetId="3">#REF!</definedName>
    <definedName name="hhhh" localSheetId="4">#REF!</definedName>
    <definedName name="hhhh">#REF!</definedName>
    <definedName name="HKC" localSheetId="1">#REF!</definedName>
    <definedName name="HKC" localSheetId="2">#REF!</definedName>
    <definedName name="HKC" localSheetId="3">#REF!</definedName>
    <definedName name="HKC" localSheetId="4">#REF!</definedName>
    <definedName name="HKC">#REF!</definedName>
    <definedName name="Ho" localSheetId="1">#REF!</definedName>
    <definedName name="Ho" localSheetId="2">#REF!</definedName>
    <definedName name="Ho" localSheetId="4">#REF!</definedName>
    <definedName name="Ho">#REF!</definedName>
    <definedName name="hp" localSheetId="1" hidden="1">{#N/A,#N/A,FALSE,"Лист4"}</definedName>
    <definedName name="hp" localSheetId="3" hidden="1">{#N/A,#N/A,FALSE,"Лист4"}</definedName>
    <definedName name="hp" localSheetId="4" hidden="1">{#N/A,#N/A,FALSE,"Лист4"}</definedName>
    <definedName name="hp" hidden="1">{#N/A,#N/A,FALSE,"Лист4"}</definedName>
    <definedName name="HSKC" localSheetId="1">#REF!</definedName>
    <definedName name="HSKC" localSheetId="2">#REF!</definedName>
    <definedName name="HSKC" localSheetId="3">#REF!</definedName>
    <definedName name="HSKC" localSheetId="4">#REF!</definedName>
    <definedName name="HSKC">#REF!</definedName>
    <definedName name="Hy" localSheetId="1">#REF!</definedName>
    <definedName name="Hy" localSheetId="2">#REF!</definedName>
    <definedName name="Hy" localSheetId="4">#REF!</definedName>
    <definedName name="Hy">#REF!</definedName>
    <definedName name="Hz" localSheetId="1">#REF!</definedName>
    <definedName name="Hz" localSheetId="2">#REF!</definedName>
    <definedName name="Hz" localSheetId="4">#REF!</definedName>
    <definedName name="Hz">#REF!</definedName>
    <definedName name="ies" localSheetId="1" hidden="1">{#N/A,#N/A,FALSE,"Лист4"}</definedName>
    <definedName name="ies" localSheetId="3" hidden="1">{#N/A,#N/A,FALSE,"Лист4"}</definedName>
    <definedName name="ies" localSheetId="4" hidden="1">{#N/A,#N/A,FALSE,"Лист4"}</definedName>
    <definedName name="ies" hidden="1">{#N/A,#N/A,FALSE,"Лист4"}</definedName>
    <definedName name="ik" localSheetId="1" hidden="1">{#N/A,#N/A,FALSE,"Лист4"}</definedName>
    <definedName name="ik" localSheetId="3" hidden="1">{#N/A,#N/A,FALSE,"Лист4"}</definedName>
    <definedName name="ik" localSheetId="4" hidden="1">{#N/A,#N/A,FALSE,"Лист4"}</definedName>
    <definedName name="ik" hidden="1">{#N/A,#N/A,FALSE,"Лист4"}</definedName>
    <definedName name="j" localSheetId="1" hidden="1">{#N/A,#N/A,FALSE,"Лист4"}</definedName>
    <definedName name="j" localSheetId="3" hidden="1">{#N/A,#N/A,FALSE,"Лист4"}</definedName>
    <definedName name="j" localSheetId="4" hidden="1">{#N/A,#N/A,FALSE,"Лист4"}</definedName>
    <definedName name="j" hidden="1">{#N/A,#N/A,FALSE,"Лист4"}</definedName>
    <definedName name="jh" localSheetId="1" hidden="1">{#N/A,#N/A,FALSE,"Лист4"}</definedName>
    <definedName name="jh" localSheetId="3" hidden="1">{#N/A,#N/A,FALSE,"Лист4"}</definedName>
    <definedName name="jh" localSheetId="4" hidden="1">{#N/A,#N/A,FALSE,"Лист4"}</definedName>
    <definedName name="jh" hidden="1">{#N/A,#N/A,FALSE,"Лист4"}</definedName>
    <definedName name="jhjhjhj" localSheetId="1">#REF!</definedName>
    <definedName name="jhjhjhj" localSheetId="2">#REF!</definedName>
    <definedName name="jhjhjhj" localSheetId="3">#REF!</definedName>
    <definedName name="jhjhjhj" localSheetId="4">#REF!</definedName>
    <definedName name="jhjhjhj">#REF!</definedName>
    <definedName name="jhl" localSheetId="1" hidden="1">{#N/A,#N/A,FALSE,"Лист4"}</definedName>
    <definedName name="jhl" localSheetId="3" hidden="1">{#N/A,#N/A,FALSE,"Лист4"}</definedName>
    <definedName name="jhl" localSheetId="4" hidden="1">{#N/A,#N/A,FALSE,"Лист4"}</definedName>
    <definedName name="jhl" hidden="1">{#N/A,#N/A,FALSE,"Лист4"}</definedName>
    <definedName name="jjjjjjjjjjjjjjjjjjjjjjjjjjjjjjj" localSheetId="1" hidden="1">{#N/A,#N/A,FALSE,"Лист4"}</definedName>
    <definedName name="jjjjjjjjjjjjjjjjjjjjjjjjjjjjjjj" localSheetId="3" hidden="1">{#N/A,#N/A,FALSE,"Лист4"}</definedName>
    <definedName name="jjjjjjjjjjjjjjjjjjjjjjjjjjjjjjj" localSheetId="4" hidden="1">{#N/A,#N/A,FALSE,"Лист4"}</definedName>
    <definedName name="jjjjjjjjjjjjjjjjjjjjjjjjjjjjjjj" hidden="1">{#N/A,#N/A,FALSE,"Лист4"}</definedName>
    <definedName name="jjjjjjjjjjjjjjjjjjjjjjjjjjjjjjjjjjjjjjjjjjj" localSheetId="1" hidden="1">{#N/A,#N/A,FALSE,"Лист4"}</definedName>
    <definedName name="jjjjjjjjjjjjjjjjjjjjjjjjjjjjjjjjjjjjjjjjjjj" localSheetId="3" hidden="1">{#N/A,#N/A,FALSE,"Лист4"}</definedName>
    <definedName name="jjjjjjjjjjjjjjjjjjjjjjjjjjjjjjjjjjjjjjjjjjj" localSheetId="4" hidden="1">{#N/A,#N/A,FALSE,"Лист4"}</definedName>
    <definedName name="jjjjjjjjjjjjjjjjjjjjjjjjjjjjjjjjjjjjjjjjjjj" hidden="1">{#N/A,#N/A,FALSE,"Лист4"}</definedName>
    <definedName name="jxq" localSheetId="1" hidden="1">{#N/A,#N/A,FALSE,"Лист4"}</definedName>
    <definedName name="jxq" localSheetId="3" hidden="1">{#N/A,#N/A,FALSE,"Лист4"}</definedName>
    <definedName name="jxq" localSheetId="4" hidden="1">{#N/A,#N/A,FALSE,"Лист4"}</definedName>
    <definedName name="jxq" hidden="1">{#N/A,#N/A,FALSE,"Лист4"}</definedName>
    <definedName name="k" localSheetId="1" hidden="1">{#N/A,#N/A,FALSE,"Лист4"}</definedName>
    <definedName name="k" localSheetId="3" hidden="1">{#N/A,#N/A,FALSE,"Лист4"}</definedName>
    <definedName name="k" localSheetId="4" hidden="1">{#N/A,#N/A,FALSE,"Лист4"}</definedName>
    <definedName name="k" hidden="1">{#N/A,#N/A,FALSE,"Лист4"}</definedName>
    <definedName name="Kdm" localSheetId="1">#REF!</definedName>
    <definedName name="Kdm" localSheetId="2">#REF!</definedName>
    <definedName name="Kdm" localSheetId="4">#REF!</definedName>
    <definedName name="Kdm">#REF!</definedName>
    <definedName name="Kdm_s" localSheetId="1">#REF!</definedName>
    <definedName name="Kdm_s" localSheetId="2">#REF!</definedName>
    <definedName name="Kdm_s" localSheetId="4">#REF!</definedName>
    <definedName name="Kdm_s">#REF!</definedName>
    <definedName name="Kgmr" localSheetId="1">#REF!</definedName>
    <definedName name="Kgmr" localSheetId="2">#REF!</definedName>
    <definedName name="Kgmr" localSheetId="4">#REF!</definedName>
    <definedName name="Kgmr">#REF!</definedName>
    <definedName name="kj" localSheetId="1">#REF!</definedName>
    <definedName name="kj" localSheetId="2">#REF!</definedName>
    <definedName name="kj" localSheetId="3">#REF!</definedName>
    <definedName name="kj" localSheetId="4">#REF!</definedName>
    <definedName name="kj">#REF!</definedName>
    <definedName name="kjh" localSheetId="1" hidden="1">{#N/A,#N/A,FALSE,"Лист4"}</definedName>
    <definedName name="kjh" localSheetId="3" hidden="1">{#N/A,#N/A,FALSE,"Лист4"}</definedName>
    <definedName name="kjh" localSheetId="4" hidden="1">{#N/A,#N/A,FALSE,"Лист4"}</definedName>
    <definedName name="kjh" hidden="1">{#N/A,#N/A,FALSE,"Лист4"}</definedName>
    <definedName name="kk" localSheetId="1" hidden="1">{#N/A,#N/A,FALSE,"Лист4"}</definedName>
    <definedName name="kk" localSheetId="3" hidden="1">{#N/A,#N/A,FALSE,"Лист4"}</definedName>
    <definedName name="kk" localSheetId="4" hidden="1">{#N/A,#N/A,FALSE,"Лист4"}</definedName>
    <definedName name="kk" hidden="1">{#N/A,#N/A,FALSE,"Лист4"}</definedName>
    <definedName name="kkk" localSheetId="1" hidden="1">{#N/A,#N/A,FALSE,"Лист4"}</definedName>
    <definedName name="kkk" localSheetId="3" hidden="1">{#N/A,#N/A,FALSE,"Лист4"}</definedName>
    <definedName name="kkk" localSheetId="4" hidden="1">{#N/A,#N/A,FALSE,"Лист4"}</definedName>
    <definedName name="kkk" hidden="1">{#N/A,#N/A,FALSE,"Лист4"}</definedName>
    <definedName name="kkkkk" localSheetId="1" hidden="1">{#N/A,#N/A,FALSE,"Лист4"}</definedName>
    <definedName name="kkkkk" localSheetId="3" hidden="1">{#N/A,#N/A,FALSE,"Лист4"}</definedName>
    <definedName name="kkkkk" localSheetId="4" hidden="1">{#N/A,#N/A,FALSE,"Лист4"}</definedName>
    <definedName name="kkkkk" hidden="1">{#N/A,#N/A,FALSE,"Лист4"}</definedName>
    <definedName name="kkkkkk" localSheetId="1" hidden="1">{#N/A,#N/A,FALSE,"Лист4"}</definedName>
    <definedName name="kkkkkk" localSheetId="3" hidden="1">{#N/A,#N/A,FALSE,"Лист4"}</definedName>
    <definedName name="kkkkkk" localSheetId="4" hidden="1">{#N/A,#N/A,FALSE,"Лист4"}</definedName>
    <definedName name="kkkkkk" hidden="1">{#N/A,#N/A,FALSE,"Лист4"}</definedName>
    <definedName name="kkkkkkk" localSheetId="1" hidden="1">{#N/A,#N/A,FALSE,"Лист4"}</definedName>
    <definedName name="kkkkkkk" localSheetId="3" hidden="1">{#N/A,#N/A,FALSE,"Лист4"}</definedName>
    <definedName name="kkkkkkk" localSheetId="4" hidden="1">{#N/A,#N/A,FALSE,"Лист4"}</definedName>
    <definedName name="kkkkkkk" hidden="1">{#N/A,#N/A,FALSE,"Лист4"}</definedName>
    <definedName name="kkkkkkkk" localSheetId="1" hidden="1">{#N/A,#N/A,FALSE,"Лист4"}</definedName>
    <definedName name="kkkkkkkk" localSheetId="3" hidden="1">{#N/A,#N/A,FALSE,"Лист4"}</definedName>
    <definedName name="kkkkkkkk" localSheetId="4" hidden="1">{#N/A,#N/A,FALSE,"Лист4"}</definedName>
    <definedName name="kkkkkkkk" hidden="1">{#N/A,#N/A,FALSE,"Лист4"}</definedName>
    <definedName name="kkkkkkkkkk" localSheetId="1" hidden="1">{#N/A,#N/A,FALSE,"Лист4"}</definedName>
    <definedName name="kkkkkkkkkk" localSheetId="3" hidden="1">{#N/A,#N/A,FALSE,"Лист4"}</definedName>
    <definedName name="kkkkkkkkkk" localSheetId="4" hidden="1">{#N/A,#N/A,FALSE,"Лист4"}</definedName>
    <definedName name="kkkkkkkkkk" hidden="1">{#N/A,#N/A,FALSE,"Лист4"}</definedName>
    <definedName name="kkkkkkkkkkkkkkk" localSheetId="1" hidden="1">{#N/A,#N/A,FALSE,"Лист4"}</definedName>
    <definedName name="kkkkkkkkkkkkkkk" localSheetId="3" hidden="1">{#N/A,#N/A,FALSE,"Лист4"}</definedName>
    <definedName name="kkkkkkkkkkkkkkk" localSheetId="4" hidden="1">{#N/A,#N/A,FALSE,"Лист4"}</definedName>
    <definedName name="kkkkkkkkkkkkkkk" hidden="1">{#N/A,#N/A,FALSE,"Лист4"}</definedName>
    <definedName name="kkkkkkkkkkkkkkkkkkkkk" localSheetId="1" hidden="1">{#N/A,#N/A,FALSE,"Лист4"}</definedName>
    <definedName name="kkkkkkkkkkkkkkkkkkkkk" localSheetId="3" hidden="1">{#N/A,#N/A,FALSE,"Лист4"}</definedName>
    <definedName name="kkkkkkkkkkkkkkkkkkkkk" localSheetId="4" hidden="1">{#N/A,#N/A,FALSE,"Лист4"}</definedName>
    <definedName name="kkkkkkkkkkkkkkkkkkkkk" hidden="1">{#N/A,#N/A,FALSE,"Лист4"}</definedName>
    <definedName name="kl" localSheetId="1" hidden="1">{#N/A,#N/A,FALSE,"Лист4"}</definedName>
    <definedName name="kl" localSheetId="3" hidden="1">{#N/A,#N/A,FALSE,"Лист4"}</definedName>
    <definedName name="kl" localSheetId="4" hidden="1">{#N/A,#N/A,FALSE,"Лист4"}</definedName>
    <definedName name="kl" hidden="1">{#N/A,#N/A,FALSE,"Лист4"}</definedName>
    <definedName name="kla" localSheetId="1" hidden="1">{#N/A,#N/A,FALSE,"Лист4"}</definedName>
    <definedName name="kla" localSheetId="3" hidden="1">{#N/A,#N/A,FALSE,"Лист4"}</definedName>
    <definedName name="kla" localSheetId="4" hidden="1">{#N/A,#N/A,FALSE,"Лист4"}</definedName>
    <definedName name="kla" hidden="1">{#N/A,#N/A,FALSE,"Лист4"}</definedName>
    <definedName name="kll" localSheetId="1" hidden="1">{#N/A,#N/A,FALSE,"Лист4"}</definedName>
    <definedName name="kll" localSheetId="3" hidden="1">{#N/A,#N/A,FALSE,"Лист4"}</definedName>
    <definedName name="kll" localSheetId="4" hidden="1">{#N/A,#N/A,FALSE,"Лист4"}</definedName>
    <definedName name="kll" hidden="1">{#N/A,#N/A,FALSE,"Лист4"}</definedName>
    <definedName name="Kmr" localSheetId="1">#REF!</definedName>
    <definedName name="Kmr" localSheetId="2">#REF!</definedName>
    <definedName name="Kmr" localSheetId="4">#REF!</definedName>
    <definedName name="Kmr">#REF!</definedName>
    <definedName name="Kys" localSheetId="1">#REF!</definedName>
    <definedName name="Kys" localSheetId="2">#REF!</definedName>
    <definedName name="Kys" localSheetId="4">#REF!</definedName>
    <definedName name="Kys">#REF!</definedName>
    <definedName name="Kzs" localSheetId="1">#REF!</definedName>
    <definedName name="Kzs" localSheetId="2">#REF!</definedName>
    <definedName name="Kzs" localSheetId="4">#REF!</definedName>
    <definedName name="Kzs">#REF!</definedName>
    <definedName name="lcn" localSheetId="1" hidden="1">{#N/A,#N/A,FALSE,"Лист4"}</definedName>
    <definedName name="lcn" localSheetId="3" hidden="1">{#N/A,#N/A,FALSE,"Лист4"}</definedName>
    <definedName name="lcn" localSheetId="4" hidden="1">{#N/A,#N/A,FALSE,"Лист4"}</definedName>
    <definedName name="lcn" hidden="1">{#N/A,#N/A,FALSE,"Лист4"}</definedName>
    <definedName name="lf" localSheetId="1" hidden="1">{#N/A,#N/A,FALSE,"Лист4"}</definedName>
    <definedName name="lf" localSheetId="3" hidden="1">{#N/A,#N/A,FALSE,"Лист4"}</definedName>
    <definedName name="lf" localSheetId="4" hidden="1">{#N/A,#N/A,FALSE,"Лист4"}</definedName>
    <definedName name="lf" hidden="1">{#N/A,#N/A,FALSE,"Лист4"}</definedName>
    <definedName name="lk" localSheetId="1" hidden="1">{#N/A,#N/A,FALSE,"Лист4"}</definedName>
    <definedName name="lk" localSheetId="3" hidden="1">{#N/A,#N/A,FALSE,"Лист4"}</definedName>
    <definedName name="lk" localSheetId="4" hidden="1">{#N/A,#N/A,FALSE,"Лист4"}</definedName>
    <definedName name="lk" hidden="1">{#N/A,#N/A,FALSE,"Лист4"}</definedName>
    <definedName name="ll" localSheetId="1" hidden="1">{#N/A,#N/A,FALSE,"Лист4"}</definedName>
    <definedName name="ll" localSheetId="3" hidden="1">{#N/A,#N/A,FALSE,"Лист4"}</definedName>
    <definedName name="ll" localSheetId="4" hidden="1">{#N/A,#N/A,FALSE,"Лист4"}</definedName>
    <definedName name="ll" hidden="1">{#N/A,#N/A,FALSE,"Лист4"}</definedName>
    <definedName name="lllllllllllllll" localSheetId="1" hidden="1">{#N/A,#N/A,FALSE,"Лист4"}</definedName>
    <definedName name="lllllllllllllll" localSheetId="3" hidden="1">{#N/A,#N/A,FALSE,"Лист4"}</definedName>
    <definedName name="lllllllllllllll" localSheetId="4" hidden="1">{#N/A,#N/A,FALSE,"Лист4"}</definedName>
    <definedName name="lllllllllllllll" hidden="1">{#N/A,#N/A,FALSE,"Лист4"}</definedName>
    <definedName name="lllllllllllllllllllllll" localSheetId="1" hidden="1">{#N/A,#N/A,FALSE,"Лист4"}</definedName>
    <definedName name="lllllllllllllllllllllll" localSheetId="3" hidden="1">{#N/A,#N/A,FALSE,"Лист4"}</definedName>
    <definedName name="lllllllllllllllllllllll" localSheetId="4" hidden="1">{#N/A,#N/A,FALSE,"Лист4"}</definedName>
    <definedName name="lllllllllllllllllllllll" hidden="1">{#N/A,#N/A,FALSE,"Лист4"}</definedName>
    <definedName name="lllllllllllllllllllllllllllllllllllllllllllllll" localSheetId="1" hidden="1">{#N/A,#N/A,FALSE,"Лист4"}</definedName>
    <definedName name="lllllllllllllllllllllllllllllllllllllllllllllll" localSheetId="3" hidden="1">{#N/A,#N/A,FALSE,"Лист4"}</definedName>
    <definedName name="lllllllllllllllllllllllllllllllllllllllllllllll" localSheetId="4" hidden="1">{#N/A,#N/A,FALSE,"Лист4"}</definedName>
    <definedName name="lllllllllllllllllllllllllllllllllllllllllllllll" hidden="1">{#N/A,#N/A,FALSE,"Лист4"}</definedName>
    <definedName name="M">[2]Пер!$N$34</definedName>
    <definedName name="mb" localSheetId="1" hidden="1">{#N/A,#N/A,FALSE,"Лист4"}</definedName>
    <definedName name="mb" localSheetId="3" hidden="1">{#N/A,#N/A,FALSE,"Лист4"}</definedName>
    <definedName name="mb" localSheetId="4" hidden="1">{#N/A,#N/A,FALSE,"Лист4"}</definedName>
    <definedName name="mb" hidden="1">{#N/A,#N/A,FALSE,"Лист4"}</definedName>
    <definedName name="Mes" localSheetId="1">#REF!</definedName>
    <definedName name="Mes" localSheetId="2">#REF!</definedName>
    <definedName name="Mes" localSheetId="3">#REF!</definedName>
    <definedName name="Mes" localSheetId="4">#REF!</definedName>
    <definedName name="Mes">#REF!</definedName>
    <definedName name="Mes_Txt" localSheetId="1">#REF!</definedName>
    <definedName name="Mes_Txt" localSheetId="2">#REF!</definedName>
    <definedName name="Mes_Txt" localSheetId="3">#REF!</definedName>
    <definedName name="Mes_Txt" localSheetId="4">#REF!</definedName>
    <definedName name="Mes_Txt">#REF!</definedName>
    <definedName name="Mes_Txt2" localSheetId="1">#REF!</definedName>
    <definedName name="Mes_Txt2" localSheetId="2">#REF!</definedName>
    <definedName name="Mes_Txt2" localSheetId="3">#REF!</definedName>
    <definedName name="Mes_Txt2" localSheetId="4">#REF!</definedName>
    <definedName name="Mes_Txt2">#REF!</definedName>
    <definedName name="mi" localSheetId="1" hidden="1">{#N/A,#N/A,FALSE,"Лист4"}</definedName>
    <definedName name="mi" localSheetId="3" hidden="1">{#N/A,#N/A,FALSE,"Лист4"}</definedName>
    <definedName name="mi" localSheetId="4" hidden="1">{#N/A,#N/A,FALSE,"Лист4"}</definedName>
    <definedName name="mi" hidden="1">{#N/A,#N/A,FALSE,"Лист4"}</definedName>
    <definedName name="MTS">[5]Пер!$N$33</definedName>
    <definedName name="MTS_Txt" localSheetId="1">#REF!</definedName>
    <definedName name="MTS_Txt" localSheetId="2">#REF!</definedName>
    <definedName name="MTS_Txt" localSheetId="3">#REF!</definedName>
    <definedName name="MTS_Txt" localSheetId="4">#REF!</definedName>
    <definedName name="MTS_Txt">#REF!</definedName>
    <definedName name="N">[2]Пер!$N$33</definedName>
    <definedName name="NAVDON" localSheetId="1">#REF!</definedName>
    <definedName name="NAVDON" localSheetId="2">#REF!</definedName>
    <definedName name="NAVDON" localSheetId="3">#REF!</definedName>
    <definedName name="NAVDON" localSheetId="4">#REF!</definedName>
    <definedName name="NAVDON">#REF!</definedName>
    <definedName name="NDO" localSheetId="1">#REF!</definedName>
    <definedName name="NDO" localSheetId="2">#REF!</definedName>
    <definedName name="NDO" localSheetId="3">#REF!</definedName>
    <definedName name="NDO" localSheetId="4">#REF!</definedName>
    <definedName name="NDO">#REF!</definedName>
    <definedName name="ne" localSheetId="1" hidden="1">{#N/A,#N/A,FALSE,"Лист4"}</definedName>
    <definedName name="ne" localSheetId="3" hidden="1">{#N/A,#N/A,FALSE,"Лист4"}</definedName>
    <definedName name="ne" localSheetId="4" hidden="1">{#N/A,#N/A,FALSE,"Лист4"}</definedName>
    <definedName name="ne" hidden="1">{#N/A,#N/A,FALSE,"Лист4"}</definedName>
    <definedName name="ni" localSheetId="1" hidden="1">{#N/A,#N/A,FALSE,"Лист4"}</definedName>
    <definedName name="ni" localSheetId="3" hidden="1">{#N/A,#N/A,FALSE,"Лист4"}</definedName>
    <definedName name="ni" localSheetId="4" hidden="1">{#N/A,#N/A,FALSE,"Лист4"}</definedName>
    <definedName name="ni" hidden="1">{#N/A,#N/A,FALSE,"Лист4"}</definedName>
    <definedName name="NK" localSheetId="1">#REF!</definedName>
    <definedName name="NK" localSheetId="2">#REF!</definedName>
    <definedName name="NK" localSheetId="3">#REF!</definedName>
    <definedName name="NK" localSheetId="4">#REF!</definedName>
    <definedName name="NK">#REF!</definedName>
    <definedName name="NKS" localSheetId="1">#REF!</definedName>
    <definedName name="NKS" localSheetId="2">#REF!</definedName>
    <definedName name="NKS" localSheetId="3">#REF!</definedName>
    <definedName name="NKS" localSheetId="4">#REF!</definedName>
    <definedName name="NKS">#REF!</definedName>
    <definedName name="nm" localSheetId="1" hidden="1">{#N/A,#N/A,FALSE,"Лист4"}</definedName>
    <definedName name="nm" localSheetId="3" hidden="1">{#N/A,#N/A,FALSE,"Лист4"}</definedName>
    <definedName name="nm" localSheetId="4" hidden="1">{#N/A,#N/A,FALSE,"Лист4"}</definedName>
    <definedName name="nm" hidden="1">{#N/A,#N/A,FALSE,"Лист4"}</definedName>
    <definedName name="nmmmmmmmmmmmm" localSheetId="1" hidden="1">{#N/A,#N/A,FALSE,"Лист4"}</definedName>
    <definedName name="nmmmmmmmmmmmm" localSheetId="3" hidden="1">{#N/A,#N/A,FALSE,"Лист4"}</definedName>
    <definedName name="nmmmmmmmmmmmm" localSheetId="4" hidden="1">{#N/A,#N/A,FALSE,"Лист4"}</definedName>
    <definedName name="nmmmmmmmmmmmm" hidden="1">{#N/A,#N/A,FALSE,"Лист4"}</definedName>
    <definedName name="nmnm" localSheetId="1" hidden="1">{#N/A,#N/A,FALSE,"Лист4"}</definedName>
    <definedName name="nmnm" localSheetId="3" hidden="1">{#N/A,#N/A,FALSE,"Лист4"}</definedName>
    <definedName name="nmnm" localSheetId="4" hidden="1">{#N/A,#N/A,FALSE,"Лист4"}</definedName>
    <definedName name="nmnm" hidden="1">{#N/A,#N/A,FALSE,"Лист4"}</definedName>
    <definedName name="nnnn" localSheetId="1" hidden="1">{#N/A,#N/A,FALSE,"Лист4"}</definedName>
    <definedName name="nnnn" localSheetId="3" hidden="1">{#N/A,#N/A,FALSE,"Лист4"}</definedName>
    <definedName name="nnnn" localSheetId="4" hidden="1">{#N/A,#N/A,FALSE,"Лист4"}</definedName>
    <definedName name="nnnn" hidden="1">{#N/A,#N/A,FALSE,"Лист4"}</definedName>
    <definedName name="nnnnn" localSheetId="1" hidden="1">{#N/A,#N/A,FALSE,"Лист4"}</definedName>
    <definedName name="nnnnn" localSheetId="3" hidden="1">{#N/A,#N/A,FALSE,"Лист4"}</definedName>
    <definedName name="nnnnn" localSheetId="4" hidden="1">{#N/A,#N/A,FALSE,"Лист4"}</definedName>
    <definedName name="nnnnn" hidden="1">{#N/A,#N/A,FALSE,"Лист4"}</definedName>
    <definedName name="nnnnnn" localSheetId="1" hidden="1">{#N/A,#N/A,FALSE,"Лист4"}</definedName>
    <definedName name="nnnnnn" localSheetId="3" hidden="1">{#N/A,#N/A,FALSE,"Лист4"}</definedName>
    <definedName name="nnnnnn" localSheetId="4" hidden="1">{#N/A,#N/A,FALSE,"Лист4"}</definedName>
    <definedName name="nnnnnn" hidden="1">{#N/A,#N/A,FALSE,"Лист4"}</definedName>
    <definedName name="nnnnnnn" localSheetId="1" hidden="1">{#N/A,#N/A,FALSE,"Лист4"}</definedName>
    <definedName name="nnnnnnn" localSheetId="3" hidden="1">{#N/A,#N/A,FALSE,"Лист4"}</definedName>
    <definedName name="nnnnnnn" localSheetId="4" hidden="1">{#N/A,#N/A,FALSE,"Лист4"}</definedName>
    <definedName name="nnnnnnn" hidden="1">{#N/A,#N/A,FALSE,"Лист4"}</definedName>
    <definedName name="nnnnnnnnnnnn" localSheetId="1" hidden="1">{#N/A,#N/A,FALSE,"Лист4"}</definedName>
    <definedName name="nnnnnnnnnnnn" localSheetId="3" hidden="1">{#N/A,#N/A,FALSE,"Лист4"}</definedName>
    <definedName name="nnnnnnnnnnnn" localSheetId="4" hidden="1">{#N/A,#N/A,FALSE,"Лист4"}</definedName>
    <definedName name="nnnnnnnnnnnn" hidden="1">{#N/A,#N/A,FALSE,"Лист4"}</definedName>
    <definedName name="nnnnnnnnnnnnnnnnnnnnnnn" localSheetId="1" hidden="1">{#N/A,#N/A,FALSE,"Лист4"}</definedName>
    <definedName name="nnnnnnnnnnnnnnnnnnnnnnn" localSheetId="3" hidden="1">{#N/A,#N/A,FALSE,"Лист4"}</definedName>
    <definedName name="nnnnnnnnnnnnnnnnnnnnnnn" localSheetId="4" hidden="1">{#N/A,#N/A,FALSE,"Лист4"}</definedName>
    <definedName name="nnnnnnnnnnnnnnnnnnnnnnn" hidden="1">{#N/A,#N/A,FALSE,"Лист4"}</definedName>
    <definedName name="nnnnnnnnnnnnnnnnnnnnnnnnnnn" localSheetId="1" hidden="1">{#N/A,#N/A,FALSE,"Лист4"}</definedName>
    <definedName name="nnnnnnnnnnnnnnnnnnnnnnnnnnn" localSheetId="3" hidden="1">{#N/A,#N/A,FALSE,"Лист4"}</definedName>
    <definedName name="nnnnnnnnnnnnnnnnnnnnnnnnnnn" localSheetId="4" hidden="1">{#N/A,#N/A,FALSE,"Лист4"}</definedName>
    <definedName name="nnnnnnnnnnnnnnnnnnnnnnnnnnn" hidden="1">{#N/A,#N/A,FALSE,"Лист4"}</definedName>
    <definedName name="nnnnnnnnnnnnnnnnnnnnnnnnnnnnnn" localSheetId="1" hidden="1">{#N/A,#N/A,FALSE,"Лист4"}</definedName>
    <definedName name="nnnnnnnnnnnnnnnnnnnnnnnnnnnnnn" localSheetId="3" hidden="1">{#N/A,#N/A,FALSE,"Лист4"}</definedName>
    <definedName name="nnnnnnnnnnnnnnnnnnnnnnnnnnnnnn" localSheetId="4" hidden="1">{#N/A,#N/A,FALSE,"Лист4"}</definedName>
    <definedName name="nnnnnnnnnnnnnnnnnnnnnnnnnnnnnn" hidden="1">{#N/A,#N/A,FALSE,"Лист4"}</definedName>
    <definedName name="nnnnnnnnnnnnnnnnnnnnnnnnnnnnnnnnnnn" localSheetId="1" hidden="1">{#N/A,#N/A,FALSE,"Лист4"}</definedName>
    <definedName name="nnnnnnnnnnnnnnnnnnnnnnnnnnnnnnnnnnn" localSheetId="3" hidden="1">{#N/A,#N/A,FALSE,"Лист4"}</definedName>
    <definedName name="nnnnnnnnnnnnnnnnnnnnnnnnnnnnnnnnnnn" localSheetId="4" hidden="1">{#N/A,#N/A,FALSE,"Лист4"}</definedName>
    <definedName name="nnnnnnnnnnnnnnnnnnnnnnnnnnnnnnnnnnn" hidden="1">{#N/A,#N/A,FALSE,"Лист4"}</definedName>
    <definedName name="nnnnnnnnnnnnnnnnnnnnnnnnnnnnnnnnnnnnnn" localSheetId="1" hidden="1">{#N/A,#N/A,FALSE,"Лист4"}</definedName>
    <definedName name="nnnnnnnnnnnnnnnnnnnnnnnnnnnnnnnnnnnnnn" localSheetId="3" hidden="1">{#N/A,#N/A,FALSE,"Лист4"}</definedName>
    <definedName name="nnnnnnnnnnnnnnnnnnnnnnnnnnnnnnnnnnnnnn" localSheetId="4" hidden="1">{#N/A,#N/A,FALSE,"Лист4"}</definedName>
    <definedName name="nnnnnnnnnnnnnnnnnnnnnnnnnnnnnnnnnnnnnn" hidden="1">{#N/A,#N/A,FALSE,"Лист4"}</definedName>
    <definedName name="NST" localSheetId="1">#REF!</definedName>
    <definedName name="NST" localSheetId="2">#REF!</definedName>
    <definedName name="NST" localSheetId="3">#REF!</definedName>
    <definedName name="NST" localSheetId="4">#REF!</definedName>
    <definedName name="NST">#REF!</definedName>
    <definedName name="NSTS" localSheetId="1">#REF!</definedName>
    <definedName name="NSTS" localSheetId="2">#REF!</definedName>
    <definedName name="NSTS" localSheetId="3">#REF!</definedName>
    <definedName name="NSTS" localSheetId="4">#REF!</definedName>
    <definedName name="NSTS">#REF!</definedName>
    <definedName name="oa" localSheetId="1" hidden="1">{#N/A,#N/A,FALSE,"Лист4"}</definedName>
    <definedName name="oa" localSheetId="3" hidden="1">{#N/A,#N/A,FALSE,"Лист4"}</definedName>
    <definedName name="oa" localSheetId="4" hidden="1">{#N/A,#N/A,FALSE,"Лист4"}</definedName>
    <definedName name="oa" hidden="1">{#N/A,#N/A,FALSE,"Лист4"}</definedName>
    <definedName name="Obl_Reg">[6]reg!$B$1:$N$541</definedName>
    <definedName name="oblastja" localSheetId="1">#REF!</definedName>
    <definedName name="oblastja" localSheetId="2">#REF!</definedName>
    <definedName name="oblastja" localSheetId="3">#REF!</definedName>
    <definedName name="oblastja" localSheetId="4">#REF!</definedName>
    <definedName name="oblastja">#REF!</definedName>
    <definedName name="oer" localSheetId="1" hidden="1">{#N/A,#N/A,FALSE,"Лист4"}</definedName>
    <definedName name="oer" localSheetId="3" hidden="1">{#N/A,#N/A,FALSE,"Лист4"}</definedName>
    <definedName name="oer" localSheetId="4" hidden="1">{#N/A,#N/A,FALSE,"Лист4"}</definedName>
    <definedName name="oer" hidden="1">{#N/A,#N/A,FALSE,"Лист4"}</definedName>
    <definedName name="of" localSheetId="1" hidden="1">{#N/A,#N/A,FALSE,"Лист4"}</definedName>
    <definedName name="of" localSheetId="3" hidden="1">{#N/A,#N/A,FALSE,"Лист4"}</definedName>
    <definedName name="of" localSheetId="4" hidden="1">{#N/A,#N/A,FALSE,"Лист4"}</definedName>
    <definedName name="of" hidden="1">{#N/A,#N/A,FALSE,"Лист4"}</definedName>
    <definedName name="ooooooo" localSheetId="1" hidden="1">{#N/A,#N/A,FALSE,"Лист4"}</definedName>
    <definedName name="ooooooo" localSheetId="3" hidden="1">{#N/A,#N/A,FALSE,"Лист4"}</definedName>
    <definedName name="ooooooo" localSheetId="4" hidden="1">{#N/A,#N/A,FALSE,"Лист4"}</definedName>
    <definedName name="ooooooo" hidden="1">{#N/A,#N/A,FALSE,"Лист4"}</definedName>
    <definedName name="ooooooooo" localSheetId="1" hidden="1">{#N/A,#N/A,FALSE,"Лист4"}</definedName>
    <definedName name="ooooooooo" localSheetId="3" hidden="1">{#N/A,#N/A,FALSE,"Лист4"}</definedName>
    <definedName name="ooooooooo" localSheetId="4" hidden="1">{#N/A,#N/A,FALSE,"Лист4"}</definedName>
    <definedName name="ooooooooo" hidden="1">{#N/A,#N/A,FALSE,"Лист4"}</definedName>
    <definedName name="ooooooooooo" localSheetId="1" hidden="1">{#N/A,#N/A,FALSE,"Лист4"}</definedName>
    <definedName name="ooooooooooo" localSheetId="3" hidden="1">{#N/A,#N/A,FALSE,"Лист4"}</definedName>
    <definedName name="ooooooooooo" localSheetId="4" hidden="1">{#N/A,#N/A,FALSE,"Лист4"}</definedName>
    <definedName name="ooooooooooo" hidden="1">{#N/A,#N/A,FALSE,"Лист4"}</definedName>
    <definedName name="oooooooooooooo" localSheetId="1" hidden="1">{#N/A,#N/A,FALSE,"Лист4"}</definedName>
    <definedName name="oooooooooooooo" localSheetId="3" hidden="1">{#N/A,#N/A,FALSE,"Лист4"}</definedName>
    <definedName name="oooooooooooooo" localSheetId="4" hidden="1">{#N/A,#N/A,FALSE,"Лист4"}</definedName>
    <definedName name="oooooooooooooo" hidden="1">{#N/A,#N/A,FALSE,"Лист4"}</definedName>
    <definedName name="oooooooooooooooooooo" localSheetId="1" hidden="1">{#N/A,#N/A,FALSE,"Лист4"}</definedName>
    <definedName name="oooooooooooooooooooo" localSheetId="3" hidden="1">{#N/A,#N/A,FALSE,"Лист4"}</definedName>
    <definedName name="oooooooooooooooooooo" localSheetId="4" hidden="1">{#N/A,#N/A,FALSE,"Лист4"}</definedName>
    <definedName name="oooooooooooooooooooo" hidden="1">{#N/A,#N/A,FALSE,"Лист4"}</definedName>
    <definedName name="oooooooooooooooooooooooooooo" localSheetId="1" hidden="1">{#N/A,#N/A,FALSE,"Лист4"}</definedName>
    <definedName name="oooooooooooooooooooooooooooo" localSheetId="3" hidden="1">{#N/A,#N/A,FALSE,"Лист4"}</definedName>
    <definedName name="oooooooooooooooooooooooooooo" localSheetId="4" hidden="1">{#N/A,#N/A,FALSE,"Лист4"}</definedName>
    <definedName name="oooooooooooooooooooooooooooo" hidden="1">{#N/A,#N/A,FALSE,"Лист4"}</definedName>
    <definedName name="ooooooooooooooooooooooooooooooooo" localSheetId="1" hidden="1">{#N/A,#N/A,FALSE,"Лист4"}</definedName>
    <definedName name="ooooooooooooooooooooooooooooooooo" localSheetId="3" hidden="1">{#N/A,#N/A,FALSE,"Лист4"}</definedName>
    <definedName name="ooooooooooooooooooooooooooooooooo" localSheetId="4" hidden="1">{#N/A,#N/A,FALSE,"Лист4"}</definedName>
    <definedName name="ooooooooooooooooooooooooooooooooo" hidden="1">{#N/A,#N/A,FALSE,"Лист4"}</definedName>
    <definedName name="op" localSheetId="1" hidden="1">{#N/A,#N/A,FALSE,"Лист4"}</definedName>
    <definedName name="op" localSheetId="3" hidden="1">{#N/A,#N/A,FALSE,"Лист4"}</definedName>
    <definedName name="op" localSheetId="4" hidden="1">{#N/A,#N/A,FALSE,"Лист4"}</definedName>
    <definedName name="op" hidden="1">{#N/A,#N/A,FALSE,"Лист4"}</definedName>
    <definedName name="or" localSheetId="1" hidden="1">{#N/A,#N/A,FALSE,"Лист4"}</definedName>
    <definedName name="or" localSheetId="3" hidden="1">{#N/A,#N/A,FALSE,"Лист4"}</definedName>
    <definedName name="or" localSheetId="4" hidden="1">{#N/A,#N/A,FALSE,"Лист4"}</definedName>
    <definedName name="or" hidden="1">{#N/A,#N/A,FALSE,"Лист4"}</definedName>
    <definedName name="p" localSheetId="1" hidden="1">{#N/A,#N/A,FALSE,"Лист4"}</definedName>
    <definedName name="p" localSheetId="3" hidden="1">{#N/A,#N/A,FALSE,"Лист4"}</definedName>
    <definedName name="p" localSheetId="4" hidden="1">{#N/A,#N/A,FALSE,"Лист4"}</definedName>
    <definedName name="p" hidden="1">{#N/A,#N/A,FALSE,"Лист4"}</definedName>
    <definedName name="pg" localSheetId="1" hidden="1">{#N/A,#N/A,FALSE,"Лист4"}</definedName>
    <definedName name="pg" localSheetId="3" hidden="1">{#N/A,#N/A,FALSE,"Лист4"}</definedName>
    <definedName name="pg" localSheetId="4" hidden="1">{#N/A,#N/A,FALSE,"Лист4"}</definedName>
    <definedName name="pg" hidden="1">{#N/A,#N/A,FALSE,"Лист4"}</definedName>
    <definedName name="plat123_Запрос" localSheetId="1">#REF!</definedName>
    <definedName name="plat123_Запрос" localSheetId="2">#REF!</definedName>
    <definedName name="plat123_Запрос" localSheetId="3">#REF!</definedName>
    <definedName name="plat123_Запрос" localSheetId="4">#REF!</definedName>
    <definedName name="plat123_Запрос">#REF!</definedName>
    <definedName name="platniki" localSheetId="1">#REF!</definedName>
    <definedName name="platniki" localSheetId="2">#REF!</definedName>
    <definedName name="platniki" localSheetId="3">#REF!</definedName>
    <definedName name="platniki" localSheetId="4">#REF!</definedName>
    <definedName name="platniki">#REF!</definedName>
    <definedName name="pppp" localSheetId="1" hidden="1">{#N/A,#N/A,FALSE,"Лист4"}</definedName>
    <definedName name="pppp" localSheetId="3" hidden="1">{#N/A,#N/A,FALSE,"Лист4"}</definedName>
    <definedName name="pppp" localSheetId="4" hidden="1">{#N/A,#N/A,FALSE,"Лист4"}</definedName>
    <definedName name="pppp" hidden="1">{#N/A,#N/A,FALSE,"Лист4"}</definedName>
    <definedName name="ppppppppp" localSheetId="1" hidden="1">{#N/A,#N/A,FALSE,"Лист4"}</definedName>
    <definedName name="ppppppppp" localSheetId="3" hidden="1">{#N/A,#N/A,FALSE,"Лист4"}</definedName>
    <definedName name="ppppppppp" localSheetId="4" hidden="1">{#N/A,#N/A,FALSE,"Лист4"}</definedName>
    <definedName name="ppppppppp" hidden="1">{#N/A,#N/A,FALSE,"Лист4"}</definedName>
    <definedName name="pppppppppp" localSheetId="1" hidden="1">{#N/A,#N/A,FALSE,"Лист4"}</definedName>
    <definedName name="pppppppppp" localSheetId="3" hidden="1">{#N/A,#N/A,FALSE,"Лист4"}</definedName>
    <definedName name="pppppppppp" localSheetId="4" hidden="1">{#N/A,#N/A,FALSE,"Лист4"}</definedName>
    <definedName name="pppppppppp" hidden="1">{#N/A,#N/A,FALSE,"Лист4"}</definedName>
    <definedName name="pppppppppppp" localSheetId="1" hidden="1">{#N/A,#N/A,FALSE,"Лист4"}</definedName>
    <definedName name="pppppppppppp" localSheetId="3" hidden="1">{#N/A,#N/A,FALSE,"Лист4"}</definedName>
    <definedName name="pppppppppppp" localSheetId="4" hidden="1">{#N/A,#N/A,FALSE,"Лист4"}</definedName>
    <definedName name="pppppppppppp" hidden="1">{#N/A,#N/A,FALSE,"Лист4"}</definedName>
    <definedName name="ppppppppppppp" localSheetId="1" hidden="1">{#N/A,#N/A,FALSE,"Лист4"}</definedName>
    <definedName name="ppppppppppppp" localSheetId="3" hidden="1">{#N/A,#N/A,FALSE,"Лист4"}</definedName>
    <definedName name="ppppppppppppp" localSheetId="4" hidden="1">{#N/A,#N/A,FALSE,"Лист4"}</definedName>
    <definedName name="ppppppppppppp" hidden="1">{#N/A,#N/A,FALSE,"Лист4"}</definedName>
    <definedName name="ppppppppppppppp" localSheetId="1" hidden="1">{#N/A,#N/A,FALSE,"Лист4"}</definedName>
    <definedName name="ppppppppppppppp" localSheetId="3" hidden="1">{#N/A,#N/A,FALSE,"Лист4"}</definedName>
    <definedName name="ppppppppppppppp" localSheetId="4" hidden="1">{#N/A,#N/A,FALSE,"Лист4"}</definedName>
    <definedName name="ppppppppppppppp" hidden="1">{#N/A,#N/A,FALSE,"Лист4"}</definedName>
    <definedName name="pppppppppppppppp" localSheetId="1" hidden="1">{#N/A,#N/A,FALSE,"Лист4"}</definedName>
    <definedName name="pppppppppppppppp" localSheetId="3" hidden="1">{#N/A,#N/A,FALSE,"Лист4"}</definedName>
    <definedName name="pppppppppppppppp" localSheetId="4" hidden="1">{#N/A,#N/A,FALSE,"Лист4"}</definedName>
    <definedName name="pppppppppppppppp" hidden="1">{#N/A,#N/A,FALSE,"Лист4"}</definedName>
    <definedName name="pppppppppppppppppp" localSheetId="1" hidden="1">{#N/A,#N/A,FALSE,"Лист4"}</definedName>
    <definedName name="pppppppppppppppppp" localSheetId="3" hidden="1">{#N/A,#N/A,FALSE,"Лист4"}</definedName>
    <definedName name="pppppppppppppppppp" localSheetId="4" hidden="1">{#N/A,#N/A,FALSE,"Лист4"}</definedName>
    <definedName name="pppppppppppppppppp" hidden="1">{#N/A,#N/A,FALSE,"Лист4"}</definedName>
    <definedName name="ppppppppppppppppppp" localSheetId="1" hidden="1">{#N/A,#N/A,FALSE,"Лист4"}</definedName>
    <definedName name="ppppppppppppppppppp" localSheetId="3" hidden="1">{#N/A,#N/A,FALSE,"Лист4"}</definedName>
    <definedName name="ppppppppppppppppppp" localSheetId="4" hidden="1">{#N/A,#N/A,FALSE,"Лист4"}</definedName>
    <definedName name="ppppppppppppppppppp" hidden="1">{#N/A,#N/A,FALSE,"Лист4"}</definedName>
    <definedName name="pppppppppppppppppppppppp" localSheetId="1" hidden="1">{#N/A,#N/A,FALSE,"Лист4"}</definedName>
    <definedName name="pppppppppppppppppppppppp" localSheetId="3" hidden="1">{#N/A,#N/A,FALSE,"Лист4"}</definedName>
    <definedName name="pppppppppppppppppppppppp" localSheetId="4" hidden="1">{#N/A,#N/A,FALSE,"Лист4"}</definedName>
    <definedName name="pppppppppppppppppppppppp" hidden="1">{#N/A,#N/A,FALSE,"Лист4"}</definedName>
    <definedName name="ppppppppppppppppppppppppp" localSheetId="1" hidden="1">{#N/A,#N/A,FALSE,"Лист4"}</definedName>
    <definedName name="ppppppppppppppppppppppppp" localSheetId="3" hidden="1">{#N/A,#N/A,FALSE,"Лист4"}</definedName>
    <definedName name="ppppppppppppppppppppppppp" localSheetId="4" hidden="1">{#N/A,#N/A,FALSE,"Лист4"}</definedName>
    <definedName name="ppppppppppppppppppppppppp" hidden="1">{#N/A,#N/A,FALSE,"Лист4"}</definedName>
    <definedName name="pppppppppppppppppppppppppp" localSheetId="1" hidden="1">{#N/A,#N/A,FALSE,"Лист4"}</definedName>
    <definedName name="pppppppppppppppppppppppppp" localSheetId="3" hidden="1">{#N/A,#N/A,FALSE,"Лист4"}</definedName>
    <definedName name="pppppppppppppppppppppppppp" localSheetId="4" hidden="1">{#N/A,#N/A,FALSE,"Лист4"}</definedName>
    <definedName name="pppppppppppppppppppppppppp" hidden="1">{#N/A,#N/A,FALSE,"Лист4"}</definedName>
    <definedName name="ppppppppppppppppppppppppppp" localSheetId="1" hidden="1">{#N/A,#N/A,FALSE,"Лист4"}</definedName>
    <definedName name="ppppppppppppppppppppppppppp" localSheetId="3" hidden="1">{#N/A,#N/A,FALSE,"Лист4"}</definedName>
    <definedName name="ppppppppppppppppppppppppppp" localSheetId="4" hidden="1">{#N/A,#N/A,FALSE,"Лист4"}</definedName>
    <definedName name="ppppppppppppppppppppppppppp" hidden="1">{#N/A,#N/A,FALSE,"Лист4"}</definedName>
    <definedName name="pq" localSheetId="1" hidden="1">{#N/A,#N/A,FALSE,"Лист4"}</definedName>
    <definedName name="pq" localSheetId="3" hidden="1">{#N/A,#N/A,FALSE,"Лист4"}</definedName>
    <definedName name="pq" localSheetId="4" hidden="1">{#N/A,#N/A,FALSE,"Лист4"}</definedName>
    <definedName name="pq" hidden="1">{#N/A,#N/A,FALSE,"Лист4"}</definedName>
    <definedName name="q" localSheetId="1" hidden="1">{#N/A,#N/A,FALSE,"Лист4"}</definedName>
    <definedName name="q" localSheetId="3" hidden="1">{#N/A,#N/A,FALSE,"Лист4"}</definedName>
    <definedName name="q" localSheetId="4" hidden="1">{#N/A,#N/A,FALSE,"Лист4"}</definedName>
    <definedName name="q" hidden="1">{#N/A,#N/A,FALSE,"Лист4"}</definedName>
    <definedName name="qa" localSheetId="1" hidden="1">{#N/A,#N/A,FALSE,"Лист4"}</definedName>
    <definedName name="qa" localSheetId="3" hidden="1">{#N/A,#N/A,FALSE,"Лист4"}</definedName>
    <definedName name="qa" localSheetId="4" hidden="1">{#N/A,#N/A,FALSE,"Лист4"}</definedName>
    <definedName name="qa" hidden="1">{#N/A,#N/A,FALSE,"Лист4"}</definedName>
    <definedName name="qaa" localSheetId="1" hidden="1">{#N/A,#N/A,FALSE,"Лист4"}</definedName>
    <definedName name="qaa" localSheetId="3" hidden="1">{#N/A,#N/A,FALSE,"Лист4"}</definedName>
    <definedName name="qaa" localSheetId="4" hidden="1">{#N/A,#N/A,FALSE,"Лист4"}</definedName>
    <definedName name="qaa" hidden="1">{#N/A,#N/A,FALSE,"Лист4"}</definedName>
    <definedName name="qaz" localSheetId="1" hidden="1">{#N/A,#N/A,FALSE,"Лист4"}</definedName>
    <definedName name="qaz" localSheetId="3" hidden="1">{#N/A,#N/A,FALSE,"Лист4"}</definedName>
    <definedName name="qaz" localSheetId="4" hidden="1">{#N/A,#N/A,FALSE,"Лист4"}</definedName>
    <definedName name="qaz" hidden="1">{#N/A,#N/A,FALSE,"Лист4"}</definedName>
    <definedName name="qe" localSheetId="1" hidden="1">{#N/A,#N/A,FALSE,"Лист4"}</definedName>
    <definedName name="qe" localSheetId="3" hidden="1">{#N/A,#N/A,FALSE,"Лист4"}</definedName>
    <definedName name="qe" localSheetId="4" hidden="1">{#N/A,#N/A,FALSE,"Лист4"}</definedName>
    <definedName name="qe" hidden="1">{#N/A,#N/A,FALSE,"Лист4"}</definedName>
    <definedName name="qee" localSheetId="1" hidden="1">{#N/A,#N/A,FALSE,"Лист4"}</definedName>
    <definedName name="qee" localSheetId="3" hidden="1">{#N/A,#N/A,FALSE,"Лист4"}</definedName>
    <definedName name="qee" localSheetId="4" hidden="1">{#N/A,#N/A,FALSE,"Лист4"}</definedName>
    <definedName name="qee" hidden="1">{#N/A,#N/A,FALSE,"Лист4"}</definedName>
    <definedName name="qi" localSheetId="1" hidden="1">{#N/A,#N/A,FALSE,"Лист4"}</definedName>
    <definedName name="qi" localSheetId="3" hidden="1">{#N/A,#N/A,FALSE,"Лист4"}</definedName>
    <definedName name="qi" localSheetId="4" hidden="1">{#N/A,#N/A,FALSE,"Лист4"}</definedName>
    <definedName name="qi" hidden="1">{#N/A,#N/A,FALSE,"Лист4"}</definedName>
    <definedName name="ql" localSheetId="1" hidden="1">{#N/A,#N/A,FALSE,"Лист4"}</definedName>
    <definedName name="ql" localSheetId="3" hidden="1">{#N/A,#N/A,FALSE,"Лист4"}</definedName>
    <definedName name="ql" localSheetId="4" hidden="1">{#N/A,#N/A,FALSE,"Лист4"}</definedName>
    <definedName name="ql" hidden="1">{#N/A,#N/A,FALSE,"Лист4"}</definedName>
    <definedName name="qmn" localSheetId="1" hidden="1">{#N/A,#N/A,FALSE,"Лист4"}</definedName>
    <definedName name="qmn" localSheetId="3" hidden="1">{#N/A,#N/A,FALSE,"Лист4"}</definedName>
    <definedName name="qmn" localSheetId="4" hidden="1">{#N/A,#N/A,FALSE,"Лист4"}</definedName>
    <definedName name="qmn" hidden="1">{#N/A,#N/A,FALSE,"Лист4"}</definedName>
    <definedName name="qo" localSheetId="1" hidden="1">{#N/A,#N/A,FALSE,"Лист4"}</definedName>
    <definedName name="qo" localSheetId="3" hidden="1">{#N/A,#N/A,FALSE,"Лист4"}</definedName>
    <definedName name="qo" localSheetId="4" hidden="1">{#N/A,#N/A,FALSE,"Лист4"}</definedName>
    <definedName name="qo" hidden="1">{#N/A,#N/A,FALSE,"Лист4"}</definedName>
    <definedName name="qoi" localSheetId="1" hidden="1">{#N/A,#N/A,FALSE,"Лист4"}</definedName>
    <definedName name="qoi" localSheetId="3" hidden="1">{#N/A,#N/A,FALSE,"Лист4"}</definedName>
    <definedName name="qoi" localSheetId="4" hidden="1">{#N/A,#N/A,FALSE,"Лист4"}</definedName>
    <definedName name="qoi" hidden="1">{#N/A,#N/A,FALSE,"Лист4"}</definedName>
    <definedName name="qp" localSheetId="1" hidden="1">{#N/A,#N/A,FALSE,"Лист4"}</definedName>
    <definedName name="qp" localSheetId="3" hidden="1">{#N/A,#N/A,FALSE,"Лист4"}</definedName>
    <definedName name="qp" localSheetId="4" hidden="1">{#N/A,#N/A,FALSE,"Лист4"}</definedName>
    <definedName name="qp" hidden="1">{#N/A,#N/A,FALSE,"Лист4"}</definedName>
    <definedName name="qpq" localSheetId="1" hidden="1">{#N/A,#N/A,FALSE,"Лист4"}</definedName>
    <definedName name="qpq" localSheetId="3" hidden="1">{#N/A,#N/A,FALSE,"Лист4"}</definedName>
    <definedName name="qpq" localSheetId="4" hidden="1">{#N/A,#N/A,FALSE,"Лист4"}</definedName>
    <definedName name="qpq" hidden="1">{#N/A,#N/A,FALSE,"Лист4"}</definedName>
    <definedName name="qpqpq" localSheetId="1" hidden="1">{#N/A,#N/A,FALSE,"Лист4"}</definedName>
    <definedName name="qpqpq" localSheetId="3" hidden="1">{#N/A,#N/A,FALSE,"Лист4"}</definedName>
    <definedName name="qpqpq" localSheetId="4" hidden="1">{#N/A,#N/A,FALSE,"Лист4"}</definedName>
    <definedName name="qpqpq" hidden="1">{#N/A,#N/A,FALSE,"Лист4"}</definedName>
    <definedName name="qq" localSheetId="1" hidden="1">{#N/A,#N/A,FALSE,"Лист4"}</definedName>
    <definedName name="qq" localSheetId="3" hidden="1">{#N/A,#N/A,FALSE,"Лист4"}</definedName>
    <definedName name="qq" localSheetId="4" hidden="1">{#N/A,#N/A,FALSE,"Лист4"}</definedName>
    <definedName name="qq" hidden="1">{#N/A,#N/A,FALSE,"Лист4"}</definedName>
    <definedName name="qqq" localSheetId="1" hidden="1">{#N/A,#N/A,FALSE,"Лист4"}</definedName>
    <definedName name="qqq" localSheetId="3" hidden="1">{#N/A,#N/A,FALSE,"Лист4"}</definedName>
    <definedName name="qqq" localSheetId="4" hidden="1">{#N/A,#N/A,FALSE,"Лист4"}</definedName>
    <definedName name="qqq" hidden="1">{#N/A,#N/A,FALSE,"Лист4"}</definedName>
    <definedName name="qqqq" localSheetId="1">#REF!</definedName>
    <definedName name="qqqq" localSheetId="2">#REF!</definedName>
    <definedName name="qqqq" localSheetId="3">#REF!</definedName>
    <definedName name="qqqq" localSheetId="4">#REF!</definedName>
    <definedName name="qqqq">#REF!</definedName>
    <definedName name="qqqqq" localSheetId="1" hidden="1">{#N/A,#N/A,FALSE,"Лист4"}</definedName>
    <definedName name="qqqqq" localSheetId="3" hidden="1">{#N/A,#N/A,FALSE,"Лист4"}</definedName>
    <definedName name="qqqqq" localSheetId="4" hidden="1">{#N/A,#N/A,FALSE,"Лист4"}</definedName>
    <definedName name="qqqqq" hidden="1">{#N/A,#N/A,FALSE,"Лист4"}</definedName>
    <definedName name="qqqqqq" localSheetId="1" hidden="1">{#N/A,#N/A,FALSE,"Лист4"}</definedName>
    <definedName name="qqqqqq" localSheetId="3" hidden="1">{#N/A,#N/A,FALSE,"Лист4"}</definedName>
    <definedName name="qqqqqq" localSheetId="4" hidden="1">{#N/A,#N/A,FALSE,"Лист4"}</definedName>
    <definedName name="qqqqqq" hidden="1">{#N/A,#N/A,FALSE,"Лист4"}</definedName>
    <definedName name="qqqqqqq" localSheetId="1" hidden="1">{#N/A,#N/A,FALSE,"Лист4"}</definedName>
    <definedName name="qqqqqqq" localSheetId="3" hidden="1">{#N/A,#N/A,FALSE,"Лист4"}</definedName>
    <definedName name="qqqqqqq" localSheetId="4" hidden="1">{#N/A,#N/A,FALSE,"Лист4"}</definedName>
    <definedName name="qqqqqqq" hidden="1">{#N/A,#N/A,FALSE,"Лист4"}</definedName>
    <definedName name="qqqqqqqq" localSheetId="1" hidden="1">{#N/A,#N/A,FALSE,"Лист4"}</definedName>
    <definedName name="qqqqqqqq" localSheetId="3" hidden="1">{#N/A,#N/A,FALSE,"Лист4"}</definedName>
    <definedName name="qqqqqqqq" localSheetId="4" hidden="1">{#N/A,#N/A,FALSE,"Лист4"}</definedName>
    <definedName name="qqqqqqqq" hidden="1">{#N/A,#N/A,FALSE,"Лист4"}</definedName>
    <definedName name="qqqqqqqqqq" localSheetId="1" hidden="1">{#N/A,#N/A,FALSE,"Лист4"}</definedName>
    <definedName name="qqqqqqqqqq" localSheetId="3" hidden="1">{#N/A,#N/A,FALSE,"Лист4"}</definedName>
    <definedName name="qqqqqqqqqq" localSheetId="4" hidden="1">{#N/A,#N/A,FALSE,"Лист4"}</definedName>
    <definedName name="qqqqqqqqqq" hidden="1">{#N/A,#N/A,FALSE,"Лист4"}</definedName>
    <definedName name="qqqqqqqqqqqqq" localSheetId="1" hidden="1">{#N/A,#N/A,FALSE,"Лист4"}</definedName>
    <definedName name="qqqqqqqqqqqqq" localSheetId="3" hidden="1">{#N/A,#N/A,FALSE,"Лист4"}</definedName>
    <definedName name="qqqqqqqqqqqqq" localSheetId="4" hidden="1">{#N/A,#N/A,FALSE,"Лист4"}</definedName>
    <definedName name="qqqqqqqqqqqqq" hidden="1">{#N/A,#N/A,FALSE,"Лист4"}</definedName>
    <definedName name="qqqqqqqqqqqqqq" localSheetId="1" hidden="1">{#N/A,#N/A,FALSE,"Лист4"}</definedName>
    <definedName name="qqqqqqqqqqqqqq" localSheetId="3" hidden="1">{#N/A,#N/A,FALSE,"Лист4"}</definedName>
    <definedName name="qqqqqqqqqqqqqq" localSheetId="4" hidden="1">{#N/A,#N/A,FALSE,"Лист4"}</definedName>
    <definedName name="qqqqqqqqqqqqqq" hidden="1">{#N/A,#N/A,FALSE,"Лист4"}</definedName>
    <definedName name="qqqqqqqqqqqqqqqqq" localSheetId="1" hidden="1">{#N/A,#N/A,FALSE,"Лист4"}</definedName>
    <definedName name="qqqqqqqqqqqqqqqqq" localSheetId="3" hidden="1">{#N/A,#N/A,FALSE,"Лист4"}</definedName>
    <definedName name="qqqqqqqqqqqqqqqqq" localSheetId="4" hidden="1">{#N/A,#N/A,FALSE,"Лист4"}</definedName>
    <definedName name="qqqqqqqqqqqqqqqqq" hidden="1">{#N/A,#N/A,FALSE,"Лист4"}</definedName>
    <definedName name="qqqqqqqqqqqqqqqqqqq" localSheetId="1" hidden="1">{#N/A,#N/A,FALSE,"Лист4"}</definedName>
    <definedName name="qqqqqqqqqqqqqqqqqqq" localSheetId="3" hidden="1">{#N/A,#N/A,FALSE,"Лист4"}</definedName>
    <definedName name="qqqqqqqqqqqqqqqqqqq" localSheetId="4" hidden="1">{#N/A,#N/A,FALSE,"Лист4"}</definedName>
    <definedName name="qqqqqqqqqqqqqqqqqqq" hidden="1">{#N/A,#N/A,FALSE,"Лист4"}</definedName>
    <definedName name="qqqqqqqqqqqqqqqqqqqq" localSheetId="1" hidden="1">{#N/A,#N/A,FALSE,"Лист4"}</definedName>
    <definedName name="qqqqqqqqqqqqqqqqqqqq" localSheetId="3" hidden="1">{#N/A,#N/A,FALSE,"Лист4"}</definedName>
    <definedName name="qqqqqqqqqqqqqqqqqqqq" localSheetId="4" hidden="1">{#N/A,#N/A,FALSE,"Лист4"}</definedName>
    <definedName name="qqqqqqqqqqqqqqqqqqqq" hidden="1">{#N/A,#N/A,FALSE,"Лист4"}</definedName>
    <definedName name="qqqqqqqqqqqqqqqqqqqqqq" localSheetId="1" hidden="1">{#N/A,#N/A,FALSE,"Лист4"}</definedName>
    <definedName name="qqqqqqqqqqqqqqqqqqqqqq" localSheetId="3" hidden="1">{#N/A,#N/A,FALSE,"Лист4"}</definedName>
    <definedName name="qqqqqqqqqqqqqqqqqqqqqq" localSheetId="4" hidden="1">{#N/A,#N/A,FALSE,"Лист4"}</definedName>
    <definedName name="qqqqqqqqqqqqqqqqqqqqqq" hidden="1">{#N/A,#N/A,FALSE,"Лист4"}</definedName>
    <definedName name="qqqqqqqqqqqqqqqqqqqqqqqqq" localSheetId="1" hidden="1">{#N/A,#N/A,FALSE,"Лист4"}</definedName>
    <definedName name="qqqqqqqqqqqqqqqqqqqqqqqqq" localSheetId="3" hidden="1">{#N/A,#N/A,FALSE,"Лист4"}</definedName>
    <definedName name="qqqqqqqqqqqqqqqqqqqqqqqqq" localSheetId="4" hidden="1">{#N/A,#N/A,FALSE,"Лист4"}</definedName>
    <definedName name="qqqqqqqqqqqqqqqqqqqqqqqqq" hidden="1">{#N/A,#N/A,FALSE,"Лист4"}</definedName>
    <definedName name="qqqqqqqqqqqqqqqqqqqqqqqqqq" localSheetId="1" hidden="1">{#N/A,#N/A,FALSE,"Лист4"}</definedName>
    <definedName name="qqqqqqqqqqqqqqqqqqqqqqqqqq" localSheetId="3" hidden="1">{#N/A,#N/A,FALSE,"Лист4"}</definedName>
    <definedName name="qqqqqqqqqqqqqqqqqqqqqqqqqq" localSheetId="4" hidden="1">{#N/A,#N/A,FALSE,"Лист4"}</definedName>
    <definedName name="qqqqqqqqqqqqqqqqqqqqqqqqqq" hidden="1">{#N/A,#N/A,FALSE,"Лист4"}</definedName>
    <definedName name="qqqqqqqqqqqqqqqqqqqqqqqqqqqqq" localSheetId="1" hidden="1">{#N/A,#N/A,FALSE,"Лист4"}</definedName>
    <definedName name="qqqqqqqqqqqqqqqqqqqqqqqqqqqqq" localSheetId="3" hidden="1">{#N/A,#N/A,FALSE,"Лист4"}</definedName>
    <definedName name="qqqqqqqqqqqqqqqqqqqqqqqqqqqqq" localSheetId="4" hidden="1">{#N/A,#N/A,FALSE,"Лист4"}</definedName>
    <definedName name="qqqqqqqqqqqqqqqqqqqqqqqqqqqqq" hidden="1">{#N/A,#N/A,FALSE,"Лист4"}</definedName>
    <definedName name="qqqqqqqqqqqqqqqqqqqqqqqqqqqqqq" localSheetId="1" hidden="1">{#N/A,#N/A,FALSE,"Лист4"}</definedName>
    <definedName name="qqqqqqqqqqqqqqqqqqqqqqqqqqqqqq" localSheetId="3" hidden="1">{#N/A,#N/A,FALSE,"Лист4"}</definedName>
    <definedName name="qqqqqqqqqqqqqqqqqqqqqqqqqqqqqq" localSheetId="4" hidden="1">{#N/A,#N/A,FALSE,"Лист4"}</definedName>
    <definedName name="qqqqqqqqqqqqqqqqqqqqqqqqqqqqqq" hidden="1">{#N/A,#N/A,FALSE,"Лист4"}</definedName>
    <definedName name="qqqqqqqqqqqqqqqqqqqqqqqqqqqqqqqqqqqqqqqqqqq" localSheetId="1" hidden="1">{#N/A,#N/A,FALSE,"Лист4"}</definedName>
    <definedName name="qqqqqqqqqqqqqqqqqqqqqqqqqqqqqqqqqqqqqqqqqqq" localSheetId="3" hidden="1">{#N/A,#N/A,FALSE,"Лист4"}</definedName>
    <definedName name="qqqqqqqqqqqqqqqqqqqqqqqqqqqqqqqqqqqqqqqqqqq" localSheetId="4" hidden="1">{#N/A,#N/A,FALSE,"Лист4"}</definedName>
    <definedName name="qqqqqqqqqqqqqqqqqqqqqqqqqqqqqqqqqqqqqqqqqqq" hidden="1">{#N/A,#N/A,FALSE,"Лист4"}</definedName>
    <definedName name="qqqqqqqr">'[7]Вид Ганущ'!$D$15</definedName>
    <definedName name="qqqqwwww" localSheetId="1" hidden="1">{#N/A,#N/A,FALSE,"Лист4"}</definedName>
    <definedName name="qqqqwwww" localSheetId="3" hidden="1">{#N/A,#N/A,FALSE,"Лист4"}</definedName>
    <definedName name="qqqqwwww" localSheetId="4" hidden="1">{#N/A,#N/A,FALSE,"Лист4"}</definedName>
    <definedName name="qqqqwwww" hidden="1">{#N/A,#N/A,FALSE,"Лист4"}</definedName>
    <definedName name="qqqwww" localSheetId="1" hidden="1">{#N/A,#N/A,FALSE,"Лист4"}</definedName>
    <definedName name="qqqwww" localSheetId="3" hidden="1">{#N/A,#N/A,FALSE,"Лист4"}</definedName>
    <definedName name="qqqwww" localSheetId="4" hidden="1">{#N/A,#N/A,FALSE,"Лист4"}</definedName>
    <definedName name="qqqwww" hidden="1">{#N/A,#N/A,FALSE,"Лист4"}</definedName>
    <definedName name="qqwweerr" localSheetId="1" hidden="1">{#N/A,#N/A,FALSE,"Лист4"}</definedName>
    <definedName name="qqwweerr" localSheetId="3" hidden="1">{#N/A,#N/A,FALSE,"Лист4"}</definedName>
    <definedName name="qqwweerr" localSheetId="4" hidden="1">{#N/A,#N/A,FALSE,"Лист4"}</definedName>
    <definedName name="qqwweerr" hidden="1">{#N/A,#N/A,FALSE,"Лист4"}</definedName>
    <definedName name="qr" localSheetId="1" hidden="1">{#N/A,#N/A,FALSE,"Лист4"}</definedName>
    <definedName name="qr" localSheetId="3" hidden="1">{#N/A,#N/A,FALSE,"Лист4"}</definedName>
    <definedName name="qr" localSheetId="4" hidden="1">{#N/A,#N/A,FALSE,"Лист4"}</definedName>
    <definedName name="qr" hidden="1">{#N/A,#N/A,FALSE,"Лист4"}</definedName>
    <definedName name="qrq" localSheetId="1" hidden="1">{#N/A,#N/A,FALSE,"Лист4"}</definedName>
    <definedName name="qrq" localSheetId="3" hidden="1">{#N/A,#N/A,FALSE,"Лист4"}</definedName>
    <definedName name="qrq" localSheetId="4" hidden="1">{#N/A,#N/A,FALSE,"Лист4"}</definedName>
    <definedName name="qrq" hidden="1">{#N/A,#N/A,FALSE,"Лист4"}</definedName>
    <definedName name="qrqrqr" localSheetId="1" hidden="1">{#N/A,#N/A,FALSE,"Лист4"}</definedName>
    <definedName name="qrqrqr" localSheetId="3" hidden="1">{#N/A,#N/A,FALSE,"Лист4"}</definedName>
    <definedName name="qrqrqr" localSheetId="4" hidden="1">{#N/A,#N/A,FALSE,"Лист4"}</definedName>
    <definedName name="qrqrqr" hidden="1">{#N/A,#N/A,FALSE,"Лист4"}</definedName>
    <definedName name="qrr" localSheetId="1" hidden="1">{#N/A,#N/A,FALSE,"Лист4"}</definedName>
    <definedName name="qrr" localSheetId="3" hidden="1">{#N/A,#N/A,FALSE,"Лист4"}</definedName>
    <definedName name="qrr" localSheetId="4" hidden="1">{#N/A,#N/A,FALSE,"Лист4"}</definedName>
    <definedName name="qrr" hidden="1">{#N/A,#N/A,FALSE,"Лист4"}</definedName>
    <definedName name="qrrq" localSheetId="1" hidden="1">{#N/A,#N/A,FALSE,"Лист4"}</definedName>
    <definedName name="qrrq" localSheetId="3" hidden="1">{#N/A,#N/A,FALSE,"Лист4"}</definedName>
    <definedName name="qrrq" localSheetId="4" hidden="1">{#N/A,#N/A,FALSE,"Лист4"}</definedName>
    <definedName name="qrrq" hidden="1">{#N/A,#N/A,FALSE,"Лист4"}</definedName>
    <definedName name="qrrr" localSheetId="1" hidden="1">{#N/A,#N/A,FALSE,"Лист4"}</definedName>
    <definedName name="qrrr" localSheetId="3" hidden="1">{#N/A,#N/A,FALSE,"Лист4"}</definedName>
    <definedName name="qrrr" localSheetId="4" hidden="1">{#N/A,#N/A,FALSE,"Лист4"}</definedName>
    <definedName name="qrrr" hidden="1">{#N/A,#N/A,FALSE,"Лист4"}</definedName>
    <definedName name="qt" localSheetId="1" hidden="1">{#N/A,#N/A,FALSE,"Лист4"}</definedName>
    <definedName name="qt" localSheetId="3" hidden="1">{#N/A,#N/A,FALSE,"Лист4"}</definedName>
    <definedName name="qt" localSheetId="4" hidden="1">{#N/A,#N/A,FALSE,"Лист4"}</definedName>
    <definedName name="qt" hidden="1">{#N/A,#N/A,FALSE,"Лист4"}</definedName>
    <definedName name="qtt" localSheetId="1" hidden="1">{#N/A,#N/A,FALSE,"Лист4"}</definedName>
    <definedName name="qtt" localSheetId="3" hidden="1">{#N/A,#N/A,FALSE,"Лист4"}</definedName>
    <definedName name="qtt" localSheetId="4" hidden="1">{#N/A,#N/A,FALSE,"Лист4"}</definedName>
    <definedName name="qtt" hidden="1">{#N/A,#N/A,FALSE,"Лист4"}</definedName>
    <definedName name="qty" localSheetId="1" hidden="1">{#N/A,#N/A,FALSE,"Лист4"}</definedName>
    <definedName name="qty" localSheetId="3" hidden="1">{#N/A,#N/A,FALSE,"Лист4"}</definedName>
    <definedName name="qty" localSheetId="4" hidden="1">{#N/A,#N/A,FALSE,"Лист4"}</definedName>
    <definedName name="qty" hidden="1">{#N/A,#N/A,FALSE,"Лист4"}</definedName>
    <definedName name="qu" localSheetId="1" hidden="1">{#N/A,#N/A,FALSE,"Лист4"}</definedName>
    <definedName name="qu" localSheetId="3" hidden="1">{#N/A,#N/A,FALSE,"Лист4"}</definedName>
    <definedName name="qu" localSheetId="4" hidden="1">{#N/A,#N/A,FALSE,"Лист4"}</definedName>
    <definedName name="qu" hidden="1">{#N/A,#N/A,FALSE,"Лист4"}</definedName>
    <definedName name="quu" localSheetId="1" hidden="1">{#N/A,#N/A,FALSE,"Лист4"}</definedName>
    <definedName name="quu" localSheetId="3" hidden="1">{#N/A,#N/A,FALSE,"Лист4"}</definedName>
    <definedName name="quu" localSheetId="4" hidden="1">{#N/A,#N/A,FALSE,"Лист4"}</definedName>
    <definedName name="quu" hidden="1">{#N/A,#N/A,FALSE,"Лист4"}</definedName>
    <definedName name="quuu" localSheetId="1" hidden="1">{#N/A,#N/A,FALSE,"Лист4"}</definedName>
    <definedName name="quuu" localSheetId="3" hidden="1">{#N/A,#N/A,FALSE,"Лист4"}</definedName>
    <definedName name="quuu" localSheetId="4" hidden="1">{#N/A,#N/A,FALSE,"Лист4"}</definedName>
    <definedName name="quuu" hidden="1">{#N/A,#N/A,FALSE,"Лист4"}</definedName>
    <definedName name="qw" localSheetId="1" hidden="1">{#N/A,#N/A,FALSE,"Лист4"}</definedName>
    <definedName name="qw" localSheetId="3" hidden="1">{#N/A,#N/A,FALSE,"Лист4"}</definedName>
    <definedName name="qw" localSheetId="4" hidden="1">{#N/A,#N/A,FALSE,"Лист4"}</definedName>
    <definedName name="qw" hidden="1">{#N/A,#N/A,FALSE,"Лист4"}</definedName>
    <definedName name="qwe" localSheetId="1" hidden="1">{#N/A,#N/A,FALSE,"Лист4"}</definedName>
    <definedName name="qwe" localSheetId="3" hidden="1">{#N/A,#N/A,FALSE,"Лист4"}</definedName>
    <definedName name="qwe" localSheetId="4" hidden="1">{#N/A,#N/A,FALSE,"Лист4"}</definedName>
    <definedName name="qwe" hidden="1">{#N/A,#N/A,FALSE,"Лист4"}</definedName>
    <definedName name="qwee" localSheetId="1" hidden="1">{#N/A,#N/A,FALSE,"Лист4"}</definedName>
    <definedName name="qwee" localSheetId="3" hidden="1">{#N/A,#N/A,FALSE,"Лист4"}</definedName>
    <definedName name="qwee" localSheetId="4" hidden="1">{#N/A,#N/A,FALSE,"Лист4"}</definedName>
    <definedName name="qwee" hidden="1">{#N/A,#N/A,FALSE,"Лист4"}</definedName>
    <definedName name="qweee" localSheetId="1" hidden="1">{#N/A,#N/A,FALSE,"Лист4"}</definedName>
    <definedName name="qweee" localSheetId="3" hidden="1">{#N/A,#N/A,FALSE,"Лист4"}</definedName>
    <definedName name="qweee" localSheetId="4" hidden="1">{#N/A,#N/A,FALSE,"Лист4"}</definedName>
    <definedName name="qweee" hidden="1">{#N/A,#N/A,FALSE,"Лист4"}</definedName>
    <definedName name="qweeee" localSheetId="1" hidden="1">{#N/A,#N/A,FALSE,"Лист4"}</definedName>
    <definedName name="qweeee" localSheetId="3" hidden="1">{#N/A,#N/A,FALSE,"Лист4"}</definedName>
    <definedName name="qweeee" localSheetId="4" hidden="1">{#N/A,#N/A,FALSE,"Лист4"}</definedName>
    <definedName name="qweeee" hidden="1">{#N/A,#N/A,FALSE,"Лист4"}</definedName>
    <definedName name="qweeeee" localSheetId="1" hidden="1">{#N/A,#N/A,FALSE,"Лист4"}</definedName>
    <definedName name="qweeeee" localSheetId="3" hidden="1">{#N/A,#N/A,FALSE,"Лист4"}</definedName>
    <definedName name="qweeeee" localSheetId="4" hidden="1">{#N/A,#N/A,FALSE,"Лист4"}</definedName>
    <definedName name="qweeeee" hidden="1">{#N/A,#N/A,FALSE,"Лист4"}</definedName>
    <definedName name="qweeeeee" localSheetId="1" hidden="1">{#N/A,#N/A,FALSE,"Лист4"}</definedName>
    <definedName name="qweeeeee" localSheetId="3" hidden="1">{#N/A,#N/A,FALSE,"Лист4"}</definedName>
    <definedName name="qweeeeee" localSheetId="4" hidden="1">{#N/A,#N/A,FALSE,"Лист4"}</definedName>
    <definedName name="qweeeeee" hidden="1">{#N/A,#N/A,FALSE,"Лист4"}</definedName>
    <definedName name="qwer" localSheetId="1" hidden="1">{#N/A,#N/A,FALSE,"Лист4"}</definedName>
    <definedName name="qwer" localSheetId="3" hidden="1">{#N/A,#N/A,FALSE,"Лист4"}</definedName>
    <definedName name="qwer" localSheetId="4" hidden="1">{#N/A,#N/A,FALSE,"Лист4"}</definedName>
    <definedName name="qwer" hidden="1">{#N/A,#N/A,FALSE,"Лист4"}</definedName>
    <definedName name="qwern" localSheetId="1" hidden="1">{#N/A,#N/A,FALSE,"Лист4"}</definedName>
    <definedName name="qwern" localSheetId="3" hidden="1">{#N/A,#N/A,FALSE,"Лист4"}</definedName>
    <definedName name="qwern" localSheetId="4" hidden="1">{#N/A,#N/A,FALSE,"Лист4"}</definedName>
    <definedName name="qwern" hidden="1">{#N/A,#N/A,FALSE,"Лист4"}</definedName>
    <definedName name="qwert" localSheetId="1" hidden="1">{#N/A,#N/A,FALSE,"Лист4"}</definedName>
    <definedName name="qwert" localSheetId="3" hidden="1">{#N/A,#N/A,FALSE,"Лист4"}</definedName>
    <definedName name="qwert" localSheetId="4" hidden="1">{#N/A,#N/A,FALSE,"Лист4"}</definedName>
    <definedName name="qwert" hidden="1">{#N/A,#N/A,FALSE,"Лист4"}</definedName>
    <definedName name="qwerty" localSheetId="1" hidden="1">{#N/A,#N/A,FALSE,"Лист4"}</definedName>
    <definedName name="qwerty" localSheetId="3" hidden="1">{#N/A,#N/A,FALSE,"Лист4"}</definedName>
    <definedName name="qwerty" localSheetId="4" hidden="1">{#N/A,#N/A,FALSE,"Лист4"}</definedName>
    <definedName name="qwerty" hidden="1">{#N/A,#N/A,FALSE,"Лист4"}</definedName>
    <definedName name="qwertyu" localSheetId="1" hidden="1">{#N/A,#N/A,FALSE,"Лист4"}</definedName>
    <definedName name="qwertyu" localSheetId="3" hidden="1">{#N/A,#N/A,FALSE,"Лист4"}</definedName>
    <definedName name="qwertyu" localSheetId="4" hidden="1">{#N/A,#N/A,FALSE,"Лист4"}</definedName>
    <definedName name="qwertyu" hidden="1">{#N/A,#N/A,FALSE,"Лист4"}</definedName>
    <definedName name="qwertyui" localSheetId="1" hidden="1">{#N/A,#N/A,FALSE,"Лист4"}</definedName>
    <definedName name="qwertyui" localSheetId="3" hidden="1">{#N/A,#N/A,FALSE,"Лист4"}</definedName>
    <definedName name="qwertyui" localSheetId="4" hidden="1">{#N/A,#N/A,FALSE,"Лист4"}</definedName>
    <definedName name="qwertyui" hidden="1">{#N/A,#N/A,FALSE,"Лист4"}</definedName>
    <definedName name="qwertyuio" localSheetId="1" hidden="1">{#N/A,#N/A,FALSE,"Лист4"}</definedName>
    <definedName name="qwertyuio" localSheetId="3" hidden="1">{#N/A,#N/A,FALSE,"Лист4"}</definedName>
    <definedName name="qwertyuio" localSheetId="4" hidden="1">{#N/A,#N/A,FALSE,"Лист4"}</definedName>
    <definedName name="qwertyuio" hidden="1">{#N/A,#N/A,FALSE,"Лист4"}</definedName>
    <definedName name="qwertyuiop" localSheetId="1" hidden="1">{#N/A,#N/A,FALSE,"Лист4"}</definedName>
    <definedName name="qwertyuiop" localSheetId="3" hidden="1">{#N/A,#N/A,FALSE,"Лист4"}</definedName>
    <definedName name="qwertyuiop" localSheetId="4" hidden="1">{#N/A,#N/A,FALSE,"Лист4"}</definedName>
    <definedName name="qwertyuiop" hidden="1">{#N/A,#N/A,FALSE,"Лист4"}</definedName>
    <definedName name="qwq" localSheetId="1" hidden="1">{#N/A,#N/A,FALSE,"Лист4"}</definedName>
    <definedName name="qwq" localSheetId="3" hidden="1">{#N/A,#N/A,FALSE,"Лист4"}</definedName>
    <definedName name="qwq" localSheetId="4" hidden="1">{#N/A,#N/A,FALSE,"Лист4"}</definedName>
    <definedName name="qwq" hidden="1">{#N/A,#N/A,FALSE,"Лист4"}</definedName>
    <definedName name="qww" localSheetId="1" hidden="1">{#N/A,#N/A,FALSE,"Лист4"}</definedName>
    <definedName name="qww" localSheetId="3" hidden="1">{#N/A,#N/A,FALSE,"Лист4"}</definedName>
    <definedName name="qww" localSheetId="4" hidden="1">{#N/A,#N/A,FALSE,"Лист4"}</definedName>
    <definedName name="qww" hidden="1">{#N/A,#N/A,FALSE,"Лист4"}</definedName>
    <definedName name="qwwee" localSheetId="1" hidden="1">{#N/A,#N/A,FALSE,"Лист4"}</definedName>
    <definedName name="qwwee" localSheetId="3" hidden="1">{#N/A,#N/A,FALSE,"Лист4"}</definedName>
    <definedName name="qwwee" localSheetId="4" hidden="1">{#N/A,#N/A,FALSE,"Лист4"}</definedName>
    <definedName name="qwwee" hidden="1">{#N/A,#N/A,FALSE,"Лист4"}</definedName>
    <definedName name="qwwq" localSheetId="1" hidden="1">{#N/A,#N/A,FALSE,"Лист4"}</definedName>
    <definedName name="qwwq" localSheetId="3" hidden="1">{#N/A,#N/A,FALSE,"Лист4"}</definedName>
    <definedName name="qwwq" localSheetId="4" hidden="1">{#N/A,#N/A,FALSE,"Лист4"}</definedName>
    <definedName name="qwwq" hidden="1">{#N/A,#N/A,FALSE,"Лист4"}</definedName>
    <definedName name="qwww" localSheetId="1" hidden="1">{#N/A,#N/A,FALSE,"Лист4"}</definedName>
    <definedName name="qwww" localSheetId="3" hidden="1">{#N/A,#N/A,FALSE,"Лист4"}</definedName>
    <definedName name="qwww" localSheetId="4" hidden="1">{#N/A,#N/A,FALSE,"Лист4"}</definedName>
    <definedName name="qwww" hidden="1">{#N/A,#N/A,FALSE,"Лист4"}</definedName>
    <definedName name="qy" localSheetId="1" hidden="1">{#N/A,#N/A,FALSE,"Лист4"}</definedName>
    <definedName name="qy" localSheetId="3" hidden="1">{#N/A,#N/A,FALSE,"Лист4"}</definedName>
    <definedName name="qy" localSheetId="4" hidden="1">{#N/A,#N/A,FALSE,"Лист4"}</definedName>
    <definedName name="qy" hidden="1">{#N/A,#N/A,FALSE,"Лист4"}</definedName>
    <definedName name="qyy" localSheetId="1" hidden="1">{#N/A,#N/A,FALSE,"Лист4"}</definedName>
    <definedName name="qyy" localSheetId="3" hidden="1">{#N/A,#N/A,FALSE,"Лист4"}</definedName>
    <definedName name="qyy" localSheetId="4" hidden="1">{#N/A,#N/A,FALSE,"Лист4"}</definedName>
    <definedName name="qyy" hidden="1">{#N/A,#N/A,FALSE,"Лист4"}</definedName>
    <definedName name="qyyy" localSheetId="1" hidden="1">{#N/A,#N/A,FALSE,"Лист4"}</definedName>
    <definedName name="qyyy" localSheetId="3" hidden="1">{#N/A,#N/A,FALSE,"Лист4"}</definedName>
    <definedName name="qyyy" localSheetId="4" hidden="1">{#N/A,#N/A,FALSE,"Лист4"}</definedName>
    <definedName name="qyyy" hidden="1">{#N/A,#N/A,FALSE,"Лист4"}</definedName>
    <definedName name="qzu" localSheetId="1" hidden="1">{#N/A,#N/A,FALSE,"Лист4"}</definedName>
    <definedName name="qzu" localSheetId="3" hidden="1">{#N/A,#N/A,FALSE,"Лист4"}</definedName>
    <definedName name="qzu" localSheetId="4" hidden="1">{#N/A,#N/A,FALSE,"Лист4"}</definedName>
    <definedName name="qzu" hidden="1">{#N/A,#N/A,FALSE,"Лист4"}</definedName>
    <definedName name="ra" localSheetId="1" hidden="1">{#N/A,#N/A,FALSE,"Лист4"}</definedName>
    <definedName name="ra" localSheetId="3" hidden="1">{#N/A,#N/A,FALSE,"Лист4"}</definedName>
    <definedName name="ra" localSheetId="4" hidden="1">{#N/A,#N/A,FALSE,"Лист4"}</definedName>
    <definedName name="ra" hidden="1">{#N/A,#N/A,FALSE,"Лист4"}</definedName>
    <definedName name="rb" localSheetId="1" hidden="1">{#N/A,#N/A,FALSE,"Лист4"}</definedName>
    <definedName name="rb" localSheetId="3" hidden="1">{#N/A,#N/A,FALSE,"Лист4"}</definedName>
    <definedName name="rb" localSheetId="4" hidden="1">{#N/A,#N/A,FALSE,"Лист4"}</definedName>
    <definedName name="rb" hidden="1">{#N/A,#N/A,FALSE,"Лист4"}</definedName>
    <definedName name="RD" localSheetId="1" hidden="1">{#N/A,#N/A,FALSE,"Лист4"}</definedName>
    <definedName name="RD" localSheetId="3" hidden="1">{#N/A,#N/A,FALSE,"Лист4"}</definedName>
    <definedName name="RD" localSheetId="4" hidden="1">{#N/A,#N/A,FALSE,"Лист4"}</definedName>
    <definedName name="RD" hidden="1">{#N/A,#N/A,FALSE,"Лист4"}</definedName>
    <definedName name="rdd" localSheetId="1" hidden="1">{#N/A,#N/A,FALSE,"Лист4"}</definedName>
    <definedName name="rdd" localSheetId="3" hidden="1">{#N/A,#N/A,FALSE,"Лист4"}</definedName>
    <definedName name="rdd" localSheetId="4" hidden="1">{#N/A,#N/A,FALSE,"Лист4"}</definedName>
    <definedName name="rdd" hidden="1">{#N/A,#N/A,FALSE,"Лист4"}</definedName>
    <definedName name="rddddd" localSheetId="1" hidden="1">{#N/A,#N/A,FALSE,"Лист4"}</definedName>
    <definedName name="rddddd" localSheetId="3" hidden="1">{#N/A,#N/A,FALSE,"Лист4"}</definedName>
    <definedName name="rddddd" localSheetId="4" hidden="1">{#N/A,#N/A,FALSE,"Лист4"}</definedName>
    <definedName name="rddddd" hidden="1">{#N/A,#N/A,FALSE,"Лист4"}</definedName>
    <definedName name="req" localSheetId="1" hidden="1">{#N/A,#N/A,FALSE,"Лист4"}</definedName>
    <definedName name="req" localSheetId="3" hidden="1">{#N/A,#N/A,FALSE,"Лист4"}</definedName>
    <definedName name="req" localSheetId="4" hidden="1">{#N/A,#N/A,FALSE,"Лист4"}</definedName>
    <definedName name="req" hidden="1">{#N/A,#N/A,FALSE,"Лист4"}</definedName>
    <definedName name="rewq" localSheetId="1" hidden="1">{#N/A,#N/A,FALSE,"Лист4"}</definedName>
    <definedName name="rewq" localSheetId="3" hidden="1">{#N/A,#N/A,FALSE,"Лист4"}</definedName>
    <definedName name="rewq" localSheetId="4" hidden="1">{#N/A,#N/A,FALSE,"Лист4"}</definedName>
    <definedName name="rewq" hidden="1">{#N/A,#N/A,FALSE,"Лист4"}</definedName>
    <definedName name="rf" localSheetId="1" hidden="1">{#N/A,#N/A,FALSE,"Лист4"}</definedName>
    <definedName name="rf" localSheetId="3" hidden="1">{#N/A,#N/A,FALSE,"Лист4"}</definedName>
    <definedName name="rf" localSheetId="4" hidden="1">{#N/A,#N/A,FALSE,"Лист4"}</definedName>
    <definedName name="rf" hidden="1">{#N/A,#N/A,FALSE,"Лист4"}</definedName>
    <definedName name="rfv" localSheetId="1" hidden="1">{#N/A,#N/A,FALSE,"Лист4"}</definedName>
    <definedName name="rfv" localSheetId="3" hidden="1">{#N/A,#N/A,FALSE,"Лист4"}</definedName>
    <definedName name="rfv" localSheetId="4" hidden="1">{#N/A,#N/A,FALSE,"Лист4"}</definedName>
    <definedName name="rfv" hidden="1">{#N/A,#N/A,FALSE,"Лист4"}</definedName>
    <definedName name="rg" localSheetId="1" hidden="1">{#N/A,#N/A,FALSE,"Лист4"}</definedName>
    <definedName name="rg" localSheetId="3" hidden="1">{#N/A,#N/A,FALSE,"Лист4"}</definedName>
    <definedName name="rg" localSheetId="4" hidden="1">{#N/A,#N/A,FALSE,"Лист4"}</definedName>
    <definedName name="rg" hidden="1">{#N/A,#N/A,FALSE,"Лист4"}</definedName>
    <definedName name="rh" localSheetId="1" hidden="1">{#N/A,#N/A,FALSE,"Лист4"}</definedName>
    <definedName name="rh" localSheetId="3" hidden="1">{#N/A,#N/A,FALSE,"Лист4"}</definedName>
    <definedName name="rh" localSheetId="4" hidden="1">{#N/A,#N/A,FALSE,"Лист4"}</definedName>
    <definedName name="rh" hidden="1">{#N/A,#N/A,FALSE,"Лист4"}</definedName>
    <definedName name="ri" localSheetId="1" hidden="1">{#N/A,#N/A,FALSE,"Лист4"}</definedName>
    <definedName name="ri" localSheetId="3" hidden="1">{#N/A,#N/A,FALSE,"Лист4"}</definedName>
    <definedName name="ri" localSheetId="4" hidden="1">{#N/A,#N/A,FALSE,"Лист4"}</definedName>
    <definedName name="ri" hidden="1">{#N/A,#N/A,FALSE,"Лист4"}</definedName>
    <definedName name="rj" localSheetId="1" hidden="1">{#N/A,#N/A,FALSE,"Лист4"}</definedName>
    <definedName name="rj" localSheetId="3" hidden="1">{#N/A,#N/A,FALSE,"Лист4"}</definedName>
    <definedName name="rj" localSheetId="4" hidden="1">{#N/A,#N/A,FALSE,"Лист4"}</definedName>
    <definedName name="rj" hidden="1">{#N/A,#N/A,FALSE,"Лист4"}</definedName>
    <definedName name="rk" localSheetId="1" hidden="1">{#N/A,#N/A,FALSE,"Лист4"}</definedName>
    <definedName name="rk" localSheetId="3" hidden="1">{#N/A,#N/A,FALSE,"Лист4"}</definedName>
    <definedName name="rk" localSheetId="4" hidden="1">{#N/A,#N/A,FALSE,"Лист4"}</definedName>
    <definedName name="rk" hidden="1">{#N/A,#N/A,FALSE,"Лист4"}</definedName>
    <definedName name="rl" localSheetId="1" hidden="1">{#N/A,#N/A,FALSE,"Лист4"}</definedName>
    <definedName name="rl" localSheetId="3" hidden="1">{#N/A,#N/A,FALSE,"Лист4"}</definedName>
    <definedName name="rl" localSheetId="4" hidden="1">{#N/A,#N/A,FALSE,"Лист4"}</definedName>
    <definedName name="rl" hidden="1">{#N/A,#N/A,FALSE,"Лист4"}</definedName>
    <definedName name="rm" localSheetId="1" hidden="1">{#N/A,#N/A,FALSE,"Лист4"}</definedName>
    <definedName name="rm" localSheetId="3" hidden="1">{#N/A,#N/A,FALSE,"Лист4"}</definedName>
    <definedName name="rm" localSheetId="4" hidden="1">{#N/A,#N/A,FALSE,"Лист4"}</definedName>
    <definedName name="rm" hidden="1">{#N/A,#N/A,FALSE,"Лист4"}</definedName>
    <definedName name="rn" localSheetId="1" hidden="1">{#N/A,#N/A,FALSE,"Лист4"}</definedName>
    <definedName name="rn" localSheetId="3" hidden="1">{#N/A,#N/A,FALSE,"Лист4"}</definedName>
    <definedName name="rn" localSheetId="4" hidden="1">{#N/A,#N/A,FALSE,"Лист4"}</definedName>
    <definedName name="rn" hidden="1">{#N/A,#N/A,FALSE,"Лист4"}</definedName>
    <definedName name="ro" localSheetId="1" hidden="1">{#N/A,#N/A,FALSE,"Лист4"}</definedName>
    <definedName name="ro" localSheetId="3" hidden="1">{#N/A,#N/A,FALSE,"Лист4"}</definedName>
    <definedName name="ro" localSheetId="4" hidden="1">{#N/A,#N/A,FALSE,"Лист4"}</definedName>
    <definedName name="ro" hidden="1">{#N/A,#N/A,FALSE,"Лист4"}</definedName>
    <definedName name="rooo" localSheetId="1" hidden="1">{#N/A,#N/A,FALSE,"Лист4"}</definedName>
    <definedName name="rooo" localSheetId="3" hidden="1">{#N/A,#N/A,FALSE,"Лист4"}</definedName>
    <definedName name="rooo" localSheetId="4" hidden="1">{#N/A,#N/A,FALSE,"Лист4"}</definedName>
    <definedName name="rooo" hidden="1">{#N/A,#N/A,FALSE,"Лист4"}</definedName>
    <definedName name="rororo" localSheetId="1" hidden="1">{#N/A,#N/A,FALSE,"Лист4"}</definedName>
    <definedName name="rororo" localSheetId="3" hidden="1">{#N/A,#N/A,FALSE,"Лист4"}</definedName>
    <definedName name="rororo" localSheetId="4" hidden="1">{#N/A,#N/A,FALSE,"Лист4"}</definedName>
    <definedName name="rororo" hidden="1">{#N/A,#N/A,FALSE,"Лист4"}</definedName>
    <definedName name="rq" localSheetId="1" hidden="1">{#N/A,#N/A,FALSE,"Лист4"}</definedName>
    <definedName name="rq" localSheetId="3" hidden="1">{#N/A,#N/A,FALSE,"Лист4"}</definedName>
    <definedName name="rq" localSheetId="4" hidden="1">{#N/A,#N/A,FALSE,"Лист4"}</definedName>
    <definedName name="rq" hidden="1">{#N/A,#N/A,FALSE,"Лист4"}</definedName>
    <definedName name="rqq">'[7]Вид Ганущ'!$J$9</definedName>
    <definedName name="rqr" localSheetId="1" hidden="1">{#N/A,#N/A,FALSE,"Лист4"}</definedName>
    <definedName name="rqr" localSheetId="3" hidden="1">{#N/A,#N/A,FALSE,"Лист4"}</definedName>
    <definedName name="rqr" localSheetId="4" hidden="1">{#N/A,#N/A,FALSE,"Лист4"}</definedName>
    <definedName name="rqr" hidden="1">{#N/A,#N/A,FALSE,"Лист4"}</definedName>
    <definedName name="RR_Txt" localSheetId="1">#REF!</definedName>
    <definedName name="RR_Txt" localSheetId="2">#REF!</definedName>
    <definedName name="RR_Txt" localSheetId="3">#REF!</definedName>
    <definedName name="RR_Txt" localSheetId="4">#REF!</definedName>
    <definedName name="RR_Txt">#REF!</definedName>
    <definedName name="rrq">'[7]Вид Ганущ'!$R$5</definedName>
    <definedName name="rrqq">'[7]Вид Ганущ'!$O$5</definedName>
    <definedName name="rrr">'[7]Вид Ганущ'!$E$15</definedName>
    <definedName name="rrrr">'[7]Вид Ганущ'!$J$15</definedName>
    <definedName name="rrrrrr">'[7]Вид Ганущ'!$K$15</definedName>
    <definedName name="rrrrrrr" localSheetId="1" hidden="1">{#N/A,#N/A,FALSE,"Лист4"}</definedName>
    <definedName name="rrrrrrr" localSheetId="3" hidden="1">{#N/A,#N/A,FALSE,"Лист4"}</definedName>
    <definedName name="rrrrrrr" localSheetId="4" hidden="1">{#N/A,#N/A,FALSE,"Лист4"}</definedName>
    <definedName name="rrrrrrr" hidden="1">{#N/A,#N/A,FALSE,"Лист4"}</definedName>
    <definedName name="rrrrrrrrrr" localSheetId="1" hidden="1">{#N/A,#N/A,FALSE,"Лист4"}</definedName>
    <definedName name="rrrrrrrrrr" localSheetId="3" hidden="1">{#N/A,#N/A,FALSE,"Лист4"}</definedName>
    <definedName name="rrrrrrrrrr" localSheetId="4" hidden="1">{#N/A,#N/A,FALSE,"Лист4"}</definedName>
    <definedName name="rrrrrrrrrr" hidden="1">{#N/A,#N/A,FALSE,"Лист4"}</definedName>
    <definedName name="rrrrrrrrrrrrrrrr" localSheetId="1" hidden="1">{#N/A,#N/A,FALSE,"Лист4"}</definedName>
    <definedName name="rrrrrrrrrrrrrrrr" localSheetId="3" hidden="1">{#N/A,#N/A,FALSE,"Лист4"}</definedName>
    <definedName name="rrrrrrrrrrrrrrrr" localSheetId="4" hidden="1">{#N/A,#N/A,FALSE,"Лист4"}</definedName>
    <definedName name="rrrrrrrrrrrrrrrr" hidden="1">{#N/A,#N/A,FALSE,"Лист4"}</definedName>
    <definedName name="rrrrrrrrrrrrrrrrrr" localSheetId="1" hidden="1">{#N/A,#N/A,FALSE,"Лист4"}</definedName>
    <definedName name="rrrrrrrrrrrrrrrrrr" localSheetId="3" hidden="1">{#N/A,#N/A,FALSE,"Лист4"}</definedName>
    <definedName name="rrrrrrrrrrrrrrrrrr" localSheetId="4" hidden="1">{#N/A,#N/A,FALSE,"Лист4"}</definedName>
    <definedName name="rrrrrrrrrrrrrrrrrr" hidden="1">{#N/A,#N/A,FALSE,"Лист4"}</definedName>
    <definedName name="rrt" localSheetId="1" hidden="1">{#N/A,#N/A,FALSE,"Лист4"}</definedName>
    <definedName name="rrt" localSheetId="3" hidden="1">{#N/A,#N/A,FALSE,"Лист4"}</definedName>
    <definedName name="rrt" localSheetId="4" hidden="1">{#N/A,#N/A,FALSE,"Лист4"}</definedName>
    <definedName name="rrt" hidden="1">{#N/A,#N/A,FALSE,"Лист4"}</definedName>
    <definedName name="rrtt" localSheetId="1" hidden="1">{#N/A,#N/A,FALSE,"Лист4"}</definedName>
    <definedName name="rrtt" localSheetId="3" hidden="1">{#N/A,#N/A,FALSE,"Лист4"}</definedName>
    <definedName name="rrtt" localSheetId="4" hidden="1">{#N/A,#N/A,FALSE,"Лист4"}</definedName>
    <definedName name="rrtt" hidden="1">{#N/A,#N/A,FALSE,"Лист4"}</definedName>
    <definedName name="rs" localSheetId="1" hidden="1">{#N/A,#N/A,FALSE,"Лист4"}</definedName>
    <definedName name="rs" localSheetId="3" hidden="1">{#N/A,#N/A,FALSE,"Лист4"}</definedName>
    <definedName name="rs" localSheetId="4" hidden="1">{#N/A,#N/A,FALSE,"Лист4"}</definedName>
    <definedName name="rs" hidden="1">{#N/A,#N/A,FALSE,"Лист4"}</definedName>
    <definedName name="rt" localSheetId="1" hidden="1">{#N/A,#N/A,FALSE,"Лист4"}</definedName>
    <definedName name="rt" localSheetId="3" hidden="1">{#N/A,#N/A,FALSE,"Лист4"}</definedName>
    <definedName name="rt" localSheetId="4" hidden="1">{#N/A,#N/A,FALSE,"Лист4"}</definedName>
    <definedName name="rt" hidden="1">{#N/A,#N/A,FALSE,"Лист4"}</definedName>
    <definedName name="ru" localSheetId="1" hidden="1">{#N/A,#N/A,FALSE,"Лист4"}</definedName>
    <definedName name="ru" localSheetId="3" hidden="1">{#N/A,#N/A,FALSE,"Лист4"}</definedName>
    <definedName name="ru" localSheetId="4" hidden="1">{#N/A,#N/A,FALSE,"Лист4"}</definedName>
    <definedName name="ru" hidden="1">{#N/A,#N/A,FALSE,"Лист4"}</definedName>
    <definedName name="rv" localSheetId="1" hidden="1">{#N/A,#N/A,FALSE,"Лист4"}</definedName>
    <definedName name="rv" localSheetId="3" hidden="1">{#N/A,#N/A,FALSE,"Лист4"}</definedName>
    <definedName name="rv" localSheetId="4" hidden="1">{#N/A,#N/A,FALSE,"Лист4"}</definedName>
    <definedName name="rv" hidden="1">{#N/A,#N/A,FALSE,"Лист4"}</definedName>
    <definedName name="rx" localSheetId="1" hidden="1">{#N/A,#N/A,FALSE,"Лист4"}</definedName>
    <definedName name="rx" localSheetId="3" hidden="1">{#N/A,#N/A,FALSE,"Лист4"}</definedName>
    <definedName name="rx" localSheetId="4" hidden="1">{#N/A,#N/A,FALSE,"Лист4"}</definedName>
    <definedName name="rx" hidden="1">{#N/A,#N/A,FALSE,"Лист4"}</definedName>
    <definedName name="ry" localSheetId="1" hidden="1">{#N/A,#N/A,FALSE,"Лист4"}</definedName>
    <definedName name="ry" localSheetId="3" hidden="1">{#N/A,#N/A,FALSE,"Лист4"}</definedName>
    <definedName name="ry" localSheetId="4" hidden="1">{#N/A,#N/A,FALSE,"Лист4"}</definedName>
    <definedName name="ry" hidden="1">{#N/A,#N/A,FALSE,"Лист4"}</definedName>
    <definedName name="rz" localSheetId="1" hidden="1">{#N/A,#N/A,FALSE,"Лист4"}</definedName>
    <definedName name="rz" localSheetId="3" hidden="1">{#N/A,#N/A,FALSE,"Лист4"}</definedName>
    <definedName name="rz" localSheetId="4" hidden="1">{#N/A,#N/A,FALSE,"Лист4"}</definedName>
    <definedName name="rz" hidden="1">{#N/A,#N/A,FALSE,"Лист4"}</definedName>
    <definedName name="rzz" localSheetId="1" hidden="1">{#N/A,#N/A,FALSE,"Лист4"}</definedName>
    <definedName name="rzz" localSheetId="3" hidden="1">{#N/A,#N/A,FALSE,"Лист4"}</definedName>
    <definedName name="rzz" localSheetId="4" hidden="1">{#N/A,#N/A,FALSE,"Лист4"}</definedName>
    <definedName name="rzz" hidden="1">{#N/A,#N/A,FALSE,"Лист4"}</definedName>
    <definedName name="sas" localSheetId="1" hidden="1">{#N/A,#N/A,FALSE,"Лист4"}</definedName>
    <definedName name="sas" localSheetId="3" hidden="1">{#N/A,#N/A,FALSE,"Лист4"}</definedName>
    <definedName name="sas" localSheetId="4" hidden="1">{#N/A,#N/A,FALSE,"Лист4"}</definedName>
    <definedName name="sas" hidden="1">{#N/A,#N/A,FALSE,"Лист4"}</definedName>
    <definedName name="ssss" localSheetId="1" hidden="1">{#N/A,#N/A,FALSE,"Лист4"}</definedName>
    <definedName name="ssss" localSheetId="3" hidden="1">{#N/A,#N/A,FALSE,"Лист4"}</definedName>
    <definedName name="ssss" localSheetId="4" hidden="1">{#N/A,#N/A,FALSE,"Лист4"}</definedName>
    <definedName name="ssss" hidden="1">{#N/A,#N/A,FALSE,"Лист4"}</definedName>
    <definedName name="ssssssss" localSheetId="1" hidden="1">{#N/A,#N/A,FALSE,"Лист4"}</definedName>
    <definedName name="ssssssss" localSheetId="3" hidden="1">{#N/A,#N/A,FALSE,"Лист4"}</definedName>
    <definedName name="ssssssss" localSheetId="4" hidden="1">{#N/A,#N/A,FALSE,"Лист4"}</definedName>
    <definedName name="ssssssss" hidden="1">{#N/A,#N/A,FALSE,"Лист4"}</definedName>
    <definedName name="sssssssssss" localSheetId="1" hidden="1">{#N/A,#N/A,FALSE,"Лист4"}</definedName>
    <definedName name="sssssssssss" localSheetId="3" hidden="1">{#N/A,#N/A,FALSE,"Лист4"}</definedName>
    <definedName name="sssssssssss" localSheetId="4" hidden="1">{#N/A,#N/A,FALSE,"Лист4"}</definedName>
    <definedName name="sssssssssss" hidden="1">{#N/A,#N/A,FALSE,"Лист4"}</definedName>
    <definedName name="sssssssssssssssssss" localSheetId="1" hidden="1">{#N/A,#N/A,FALSE,"Лист4"}</definedName>
    <definedName name="sssssssssssssssssss" localSheetId="3" hidden="1">{#N/A,#N/A,FALSE,"Лист4"}</definedName>
    <definedName name="sssssssssssssssssss" localSheetId="4" hidden="1">{#N/A,#N/A,FALSE,"Лист4"}</definedName>
    <definedName name="sssssssssssssssssss" hidden="1">{#N/A,#N/A,FALSE,"Лист4"}</definedName>
    <definedName name="sx" localSheetId="1" hidden="1">{#N/A,#N/A,FALSE,"Лист4"}</definedName>
    <definedName name="sx" localSheetId="3" hidden="1">{#N/A,#N/A,FALSE,"Лист4"}</definedName>
    <definedName name="sx" localSheetId="4" hidden="1">{#N/A,#N/A,FALSE,"Лист4"}</definedName>
    <definedName name="sx" hidden="1">{#N/A,#N/A,FALSE,"Лист4"}</definedName>
    <definedName name="taf" localSheetId="1" hidden="1">{#N/A,#N/A,FALSE,"Лист4"}</definedName>
    <definedName name="taf" localSheetId="3" hidden="1">{#N/A,#N/A,FALSE,"Лист4"}</definedName>
    <definedName name="taf" localSheetId="4" hidden="1">{#N/A,#N/A,FALSE,"Лист4"}</definedName>
    <definedName name="taf" hidden="1">{#N/A,#N/A,FALSE,"Лист4"}</definedName>
    <definedName name="td" localSheetId="1" hidden="1">{#N/A,#N/A,FALSE,"Лист4"}</definedName>
    <definedName name="td" localSheetId="3" hidden="1">{#N/A,#N/A,FALSE,"Лист4"}</definedName>
    <definedName name="td" localSheetId="4" hidden="1">{#N/A,#N/A,FALSE,"Лист4"}</definedName>
    <definedName name="td" hidden="1">{#N/A,#N/A,FALSE,"Лист4"}</definedName>
    <definedName name="tgb" localSheetId="1" hidden="1">{#N/A,#N/A,FALSE,"Лист4"}</definedName>
    <definedName name="tgb" localSheetId="3" hidden="1">{#N/A,#N/A,FALSE,"Лист4"}</definedName>
    <definedName name="tgb" localSheetId="4" hidden="1">{#N/A,#N/A,FALSE,"Лист4"}</definedName>
    <definedName name="tgb" hidden="1">{#N/A,#N/A,FALSE,"Лист4"}</definedName>
    <definedName name="tr">'[7]Вид Ганущ'!$Y$15</definedName>
    <definedName name="tre">'[7]Вид Ганущ'!$I$15</definedName>
    <definedName name="trew">'[7]Вид Ганущ'!$F$15</definedName>
    <definedName name="trr">'[7]Вид Ганущ'!$AG$15</definedName>
    <definedName name="ttrr">'[7]Вид Ганущ'!$AD$15</definedName>
    <definedName name="ttttttttttttttttttttttttt" localSheetId="1" hidden="1">{#N/A,#N/A,FALSE,"Лист4"}</definedName>
    <definedName name="ttttttttttttttttttttttttt" localSheetId="3" hidden="1">{#N/A,#N/A,FALSE,"Лист4"}</definedName>
    <definedName name="ttttttttttttttttttttttttt" localSheetId="4" hidden="1">{#N/A,#N/A,FALSE,"Лист4"}</definedName>
    <definedName name="ttttttttttttttttttttttttt" hidden="1">{#N/A,#N/A,FALSE,"Лист4"}</definedName>
    <definedName name="ttttttttttttttttttttttttttttttt" localSheetId="1" hidden="1">{#N/A,#N/A,FALSE,"Лист4"}</definedName>
    <definedName name="ttttttttttttttttttttttttttttttt" localSheetId="3" hidden="1">{#N/A,#N/A,FALSE,"Лист4"}</definedName>
    <definedName name="ttttttttttttttttttttttttttttttt" localSheetId="4" hidden="1">{#N/A,#N/A,FALSE,"Лист4"}</definedName>
    <definedName name="ttttttttttttttttttttttttttttttt" hidden="1">{#N/A,#N/A,FALSE,"Лист4"}</definedName>
    <definedName name="tu" localSheetId="1" hidden="1">{#N/A,#N/A,FALSE,"Лист4"}</definedName>
    <definedName name="tu" localSheetId="3" hidden="1">{#N/A,#N/A,FALSE,"Лист4"}</definedName>
    <definedName name="tu" localSheetId="4" hidden="1">{#N/A,#N/A,FALSE,"Лист4"}</definedName>
    <definedName name="tu" hidden="1">{#N/A,#N/A,FALSE,"Лист4"}</definedName>
    <definedName name="tw" localSheetId="1" hidden="1">{#N/A,#N/A,FALSE,"Лист4"}</definedName>
    <definedName name="tw" localSheetId="3" hidden="1">{#N/A,#N/A,FALSE,"Лист4"}</definedName>
    <definedName name="tw" localSheetId="4" hidden="1">{#N/A,#N/A,FALSE,"Лист4"}</definedName>
    <definedName name="tw" hidden="1">{#N/A,#N/A,FALSE,"Лист4"}</definedName>
    <definedName name="tws" localSheetId="1" hidden="1">{#N/A,#N/A,FALSE,"Лист4"}</definedName>
    <definedName name="tws" localSheetId="3" hidden="1">{#N/A,#N/A,FALSE,"Лист4"}</definedName>
    <definedName name="tws" localSheetId="4" hidden="1">{#N/A,#N/A,FALSE,"Лист4"}</definedName>
    <definedName name="tws" hidden="1">{#N/A,#N/A,FALSE,"Лист4"}</definedName>
    <definedName name="twsa" localSheetId="1" hidden="1">{#N/A,#N/A,FALSE,"Лист4"}</definedName>
    <definedName name="twsa" localSheetId="3" hidden="1">{#N/A,#N/A,FALSE,"Лист4"}</definedName>
    <definedName name="twsa" localSheetId="4" hidden="1">{#N/A,#N/A,FALSE,"Лист4"}</definedName>
    <definedName name="twsa" hidden="1">{#N/A,#N/A,FALSE,"Лист4"}</definedName>
    <definedName name="tx" localSheetId="1" hidden="1">{#N/A,#N/A,FALSE,"Лист4"}</definedName>
    <definedName name="tx" localSheetId="3" hidden="1">{#N/A,#N/A,FALSE,"Лист4"}</definedName>
    <definedName name="tx" localSheetId="4" hidden="1">{#N/A,#N/A,FALSE,"Лист4"}</definedName>
    <definedName name="tx" hidden="1">{#N/A,#N/A,FALSE,"Лист4"}</definedName>
    <definedName name="ua" localSheetId="1" hidden="1">{#N/A,#N/A,FALSE,"Лист4"}</definedName>
    <definedName name="ua" localSheetId="3" hidden="1">{#N/A,#N/A,FALSE,"Лист4"}</definedName>
    <definedName name="ua" localSheetId="4" hidden="1">{#N/A,#N/A,FALSE,"Лист4"}</definedName>
    <definedName name="ua" hidden="1">{#N/A,#N/A,FALSE,"Лист4"}</definedName>
    <definedName name="uaa" localSheetId="1" hidden="1">{#N/A,#N/A,FALSE,"Лист4"}</definedName>
    <definedName name="uaa" localSheetId="3" hidden="1">{#N/A,#N/A,FALSE,"Лист4"}</definedName>
    <definedName name="uaa" localSheetId="4" hidden="1">{#N/A,#N/A,FALSE,"Лист4"}</definedName>
    <definedName name="uaa" hidden="1">{#N/A,#N/A,FALSE,"Лист4"}</definedName>
    <definedName name="uat" localSheetId="1" hidden="1">{#N/A,#N/A,FALSE,"Лист4"}</definedName>
    <definedName name="uat" localSheetId="3" hidden="1">{#N/A,#N/A,FALSE,"Лист4"}</definedName>
    <definedName name="uat" localSheetId="4" hidden="1">{#N/A,#N/A,FALSE,"Лист4"}</definedName>
    <definedName name="uat" hidden="1">{#N/A,#N/A,FALSE,"Лист4"}</definedName>
    <definedName name="uds" localSheetId="1" hidden="1">{#N/A,#N/A,FALSE,"Лист4"}</definedName>
    <definedName name="uds" localSheetId="3" hidden="1">{#N/A,#N/A,FALSE,"Лист4"}</definedName>
    <definedName name="uds" localSheetId="4" hidden="1">{#N/A,#N/A,FALSE,"Лист4"}</definedName>
    <definedName name="uds" hidden="1">{#N/A,#N/A,FALSE,"Лист4"}</definedName>
    <definedName name="ujm" localSheetId="1" hidden="1">{#N/A,#N/A,FALSE,"Лист4"}</definedName>
    <definedName name="ujm" localSheetId="3" hidden="1">{#N/A,#N/A,FALSE,"Лист4"}</definedName>
    <definedName name="ujm" localSheetId="4" hidden="1">{#N/A,#N/A,FALSE,"Лист4"}</definedName>
    <definedName name="ujm" hidden="1">{#N/A,#N/A,FALSE,"Лист4"}</definedName>
    <definedName name="user">[2]Пер!$N$34</definedName>
    <definedName name="user1">[2]Пер!$N$33</definedName>
    <definedName name="uuuuuuuuuuuuuuuuu" localSheetId="1" hidden="1">{#N/A,#N/A,FALSE,"Лист4"}</definedName>
    <definedName name="uuuuuuuuuuuuuuuuu" localSheetId="3" hidden="1">{#N/A,#N/A,FALSE,"Лист4"}</definedName>
    <definedName name="uuuuuuuuuuuuuuuuu" localSheetId="4" hidden="1">{#N/A,#N/A,FALSE,"Лист4"}</definedName>
    <definedName name="uuuuuuuuuuuuuuuuu" hidden="1">{#N/A,#N/A,FALSE,"Лист4"}</definedName>
    <definedName name="uuuuuuuuuuuuuuuuuuuuuuuu" localSheetId="1" hidden="1">{#N/A,#N/A,FALSE,"Лист4"}</definedName>
    <definedName name="uuuuuuuuuuuuuuuuuuuuuuuu" localSheetId="3" hidden="1">{#N/A,#N/A,FALSE,"Лист4"}</definedName>
    <definedName name="uuuuuuuuuuuuuuuuuuuuuuuu" localSheetId="4" hidden="1">{#N/A,#N/A,FALSE,"Лист4"}</definedName>
    <definedName name="uuuuuuuuuuuuuuuuuuuuuuuu" hidden="1">{#N/A,#N/A,FALSE,"Лист4"}</definedName>
    <definedName name="uuuuuuuuuuuuuuuuuuuuuuuuu" localSheetId="1" hidden="1">{#N/A,#N/A,FALSE,"Лист4"}</definedName>
    <definedName name="uuuuuuuuuuuuuuuuuuuuuuuuu" localSheetId="3" hidden="1">{#N/A,#N/A,FALSE,"Лист4"}</definedName>
    <definedName name="uuuuuuuuuuuuuuuuuuuuuuuuu" localSheetId="4" hidden="1">{#N/A,#N/A,FALSE,"Лист4"}</definedName>
    <definedName name="uuuuuuuuuuuuuuuuuuuuuuuuu" hidden="1">{#N/A,#N/A,FALSE,"Лист4"}</definedName>
    <definedName name="uyt">'[7]Вид Ганущ'!$AH$15</definedName>
    <definedName name="vc" localSheetId="1" hidden="1">{#N/A,#N/A,FALSE,"Лист4"}</definedName>
    <definedName name="vc" localSheetId="3" hidden="1">{#N/A,#N/A,FALSE,"Лист4"}</definedName>
    <definedName name="vc" localSheetId="4" hidden="1">{#N/A,#N/A,FALSE,"Лист4"}</definedName>
    <definedName name="vc" hidden="1">{#N/A,#N/A,FALSE,"Лист4"}</definedName>
    <definedName name="vi" localSheetId="1" hidden="1">{#N/A,#N/A,FALSE,"Лист4"}</definedName>
    <definedName name="vi" localSheetId="3" hidden="1">{#N/A,#N/A,FALSE,"Лист4"}</definedName>
    <definedName name="vi" localSheetId="4" hidden="1">{#N/A,#N/A,FALSE,"Лист4"}</definedName>
    <definedName name="vi" hidden="1">{#N/A,#N/A,FALSE,"Лист4"}</definedName>
    <definedName name="vr" localSheetId="1" hidden="1">{#N/A,#N/A,FALSE,"Лист4"}</definedName>
    <definedName name="vr" localSheetId="3" hidden="1">{#N/A,#N/A,FALSE,"Лист4"}</definedName>
    <definedName name="vr" localSheetId="4" hidden="1">{#N/A,#N/A,FALSE,"Лист4"}</definedName>
    <definedName name="vr" hidden="1">{#N/A,#N/A,FALSE,"Лист4"}</definedName>
    <definedName name="vv" localSheetId="1" hidden="1">{#N/A,#N/A,FALSE,"Лист4"}</definedName>
    <definedName name="vv" localSheetId="3" hidden="1">{#N/A,#N/A,FALSE,"Лист4"}</definedName>
    <definedName name="vv" localSheetId="4" hidden="1">{#N/A,#N/A,FALSE,"Лист4"}</definedName>
    <definedName name="vv" hidden="1">{#N/A,#N/A,FALSE,"Лист4"}</definedName>
    <definedName name="vvvb" localSheetId="1" hidden="1">{#N/A,#N/A,FALSE,"Лист4"}</definedName>
    <definedName name="vvvb" localSheetId="3" hidden="1">{#N/A,#N/A,FALSE,"Лист4"}</definedName>
    <definedName name="vvvb" localSheetId="4" hidden="1">{#N/A,#N/A,FALSE,"Лист4"}</definedName>
    <definedName name="vvvb" hidden="1">{#N/A,#N/A,FALSE,"Лист4"}</definedName>
    <definedName name="vx" localSheetId="1" hidden="1">{#N/A,#N/A,FALSE,"Лист4"}</definedName>
    <definedName name="vx" localSheetId="3" hidden="1">{#N/A,#N/A,FALSE,"Лист4"}</definedName>
    <definedName name="vx" localSheetId="4" hidden="1">{#N/A,#N/A,FALSE,"Лист4"}</definedName>
    <definedName name="vx" hidden="1">{#N/A,#N/A,FALSE,"Лист4"}</definedName>
    <definedName name="w" localSheetId="1" hidden="1">{#N/A,#N/A,FALSE,"Лист4"}</definedName>
    <definedName name="w" localSheetId="3" hidden="1">{#N/A,#N/A,FALSE,"Лист4"}</definedName>
    <definedName name="w" localSheetId="4" hidden="1">{#N/A,#N/A,FALSE,"Лист4"}</definedName>
    <definedName name="w" hidden="1">{#N/A,#N/A,FALSE,"Лист4"}</definedName>
    <definedName name="wa" localSheetId="1" hidden="1">{#N/A,#N/A,FALSE,"Лист4"}</definedName>
    <definedName name="wa" localSheetId="3" hidden="1">{#N/A,#N/A,FALSE,"Лист4"}</definedName>
    <definedName name="wa" localSheetId="4" hidden="1">{#N/A,#N/A,FALSE,"Лист4"}</definedName>
    <definedName name="wa" hidden="1">{#N/A,#N/A,FALSE,"Лист4"}</definedName>
    <definedName name="wb" localSheetId="1" hidden="1">{#N/A,#N/A,FALSE,"Лист4"}</definedName>
    <definedName name="wb" localSheetId="3" hidden="1">{#N/A,#N/A,FALSE,"Лист4"}</definedName>
    <definedName name="wb" localSheetId="4" hidden="1">{#N/A,#N/A,FALSE,"Лист4"}</definedName>
    <definedName name="wb" hidden="1">{#N/A,#N/A,FALSE,"Лист4"}</definedName>
    <definedName name="wc" localSheetId="1" hidden="1">{#N/A,#N/A,FALSE,"Лист4"}</definedName>
    <definedName name="wc" localSheetId="3" hidden="1">{#N/A,#N/A,FALSE,"Лист4"}</definedName>
    <definedName name="wc" localSheetId="4" hidden="1">{#N/A,#N/A,FALSE,"Лист4"}</definedName>
    <definedName name="wc" hidden="1">{#N/A,#N/A,FALSE,"Лист4"}</definedName>
    <definedName name="wd" localSheetId="1" hidden="1">{#N/A,#N/A,FALSE,"Лист4"}</definedName>
    <definedName name="wd" localSheetId="3" hidden="1">{#N/A,#N/A,FALSE,"Лист4"}</definedName>
    <definedName name="wd" localSheetId="4" hidden="1">{#N/A,#N/A,FALSE,"Лист4"}</definedName>
    <definedName name="wd" hidden="1">{#N/A,#N/A,FALSE,"Лист4"}</definedName>
    <definedName name="we" localSheetId="1" hidden="1">{#N/A,#N/A,FALSE,"Лист4"}</definedName>
    <definedName name="we" localSheetId="3" hidden="1">{#N/A,#N/A,FALSE,"Лист4"}</definedName>
    <definedName name="we" localSheetId="4" hidden="1">{#N/A,#N/A,FALSE,"Лист4"}</definedName>
    <definedName name="we" hidden="1">{#N/A,#N/A,FALSE,"Лист4"}</definedName>
    <definedName name="wf" localSheetId="1" hidden="1">{#N/A,#N/A,FALSE,"Лист4"}</definedName>
    <definedName name="wf" localSheetId="3" hidden="1">{#N/A,#N/A,FALSE,"Лист4"}</definedName>
    <definedName name="wf" localSheetId="4" hidden="1">{#N/A,#N/A,FALSE,"Лист4"}</definedName>
    <definedName name="wf" hidden="1">{#N/A,#N/A,FALSE,"Лист4"}</definedName>
    <definedName name="wg" localSheetId="1" hidden="1">{#N/A,#N/A,FALSE,"Лист4"}</definedName>
    <definedName name="wg" localSheetId="3" hidden="1">{#N/A,#N/A,FALSE,"Лист4"}</definedName>
    <definedName name="wg" localSheetId="4" hidden="1">{#N/A,#N/A,FALSE,"Лист4"}</definedName>
    <definedName name="wg" hidden="1">{#N/A,#N/A,FALSE,"Лист4"}</definedName>
    <definedName name="wh" localSheetId="1" hidden="1">{#N/A,#N/A,FALSE,"Лист4"}</definedName>
    <definedName name="wh" localSheetId="3" hidden="1">{#N/A,#N/A,FALSE,"Лист4"}</definedName>
    <definedName name="wh" localSheetId="4" hidden="1">{#N/A,#N/A,FALSE,"Лист4"}</definedName>
    <definedName name="wh" hidden="1">{#N/A,#N/A,FALSE,"Лист4"}</definedName>
    <definedName name="wi" localSheetId="1" hidden="1">{#N/A,#N/A,FALSE,"Лист4"}</definedName>
    <definedName name="wi" localSheetId="3" hidden="1">{#N/A,#N/A,FALSE,"Лист4"}</definedName>
    <definedName name="wi" localSheetId="4" hidden="1">{#N/A,#N/A,FALSE,"Лист4"}</definedName>
    <definedName name="wi" hidden="1">{#N/A,#N/A,FALSE,"Лист4"}</definedName>
    <definedName name="wj" localSheetId="1" hidden="1">{#N/A,#N/A,FALSE,"Лист4"}</definedName>
    <definedName name="wj" localSheetId="3" hidden="1">{#N/A,#N/A,FALSE,"Лист4"}</definedName>
    <definedName name="wj" localSheetId="4" hidden="1">{#N/A,#N/A,FALSE,"Лист4"}</definedName>
    <definedName name="wj" hidden="1">{#N/A,#N/A,FALSE,"Лист4"}</definedName>
    <definedName name="wk" localSheetId="1" hidden="1">{#N/A,#N/A,FALSE,"Лист4"}</definedName>
    <definedName name="wk" localSheetId="3" hidden="1">{#N/A,#N/A,FALSE,"Лист4"}</definedName>
    <definedName name="wk" localSheetId="4" hidden="1">{#N/A,#N/A,FALSE,"Лист4"}</definedName>
    <definedName name="wk" hidden="1">{#N/A,#N/A,FALSE,"Лист4"}</definedName>
    <definedName name="wl" localSheetId="1" hidden="1">{#N/A,#N/A,FALSE,"Лист4"}</definedName>
    <definedName name="wl" localSheetId="3" hidden="1">{#N/A,#N/A,FALSE,"Лист4"}</definedName>
    <definedName name="wl" localSheetId="4" hidden="1">{#N/A,#N/A,FALSE,"Лист4"}</definedName>
    <definedName name="wl" hidden="1">{#N/A,#N/A,FALSE,"Лист4"}</definedName>
    <definedName name="wm" localSheetId="1" hidden="1">{#N/A,#N/A,FALSE,"Лист4"}</definedName>
    <definedName name="wm" localSheetId="3" hidden="1">{#N/A,#N/A,FALSE,"Лист4"}</definedName>
    <definedName name="wm" localSheetId="4" hidden="1">{#N/A,#N/A,FALSE,"Лист4"}</definedName>
    <definedName name="wm" hidden="1">{#N/A,#N/A,FALSE,"Лист4"}</definedName>
    <definedName name="wn" localSheetId="1" hidden="1">{#N/A,#N/A,FALSE,"Лист4"}</definedName>
    <definedName name="wn" localSheetId="3" hidden="1">{#N/A,#N/A,FALSE,"Лист4"}</definedName>
    <definedName name="wn" localSheetId="4" hidden="1">{#N/A,#N/A,FALSE,"Лист4"}</definedName>
    <definedName name="wn" hidden="1">{#N/A,#N/A,FALSE,"Лист4"}</definedName>
    <definedName name="wo" localSheetId="1" hidden="1">{#N/A,#N/A,FALSE,"Лист4"}</definedName>
    <definedName name="wo" localSheetId="3" hidden="1">{#N/A,#N/A,FALSE,"Лист4"}</definedName>
    <definedName name="wo" localSheetId="4" hidden="1">{#N/A,#N/A,FALSE,"Лист4"}</definedName>
    <definedName name="wo" hidden="1">{#N/A,#N/A,FALSE,"Лист4"}</definedName>
    <definedName name="wp" localSheetId="1" hidden="1">{#N/A,#N/A,FALSE,"Лист4"}</definedName>
    <definedName name="wp" localSheetId="3" hidden="1">{#N/A,#N/A,FALSE,"Лист4"}</definedName>
    <definedName name="wp" localSheetId="4" hidden="1">{#N/A,#N/A,FALSE,"Лист4"}</definedName>
    <definedName name="wp" hidden="1">{#N/A,#N/A,FALSE,"Лист4"}</definedName>
    <definedName name="wq" localSheetId="1" hidden="1">{#N/A,#N/A,FALSE,"Лист4"}</definedName>
    <definedName name="wq" localSheetId="3" hidden="1">{#N/A,#N/A,FALSE,"Лист4"}</definedName>
    <definedName name="wq" localSheetId="4" hidden="1">{#N/A,#N/A,FALSE,"Лист4"}</definedName>
    <definedName name="wq" hidden="1">{#N/A,#N/A,FALSE,"Лист4"}</definedName>
    <definedName name="wqq" localSheetId="1" hidden="1">{#N/A,#N/A,FALSE,"Лист4"}</definedName>
    <definedName name="wqq" localSheetId="3" hidden="1">{#N/A,#N/A,FALSE,"Лист4"}</definedName>
    <definedName name="wqq" localSheetId="4" hidden="1">{#N/A,#N/A,FALSE,"Лист4"}</definedName>
    <definedName name="wqq" hidden="1">{#N/A,#N/A,FALSE,"Лист4"}</definedName>
    <definedName name="wr" localSheetId="1" hidden="1">{#N/A,#N/A,FALSE,"Лист4"}</definedName>
    <definedName name="wr" localSheetId="3" hidden="1">{#N/A,#N/A,FALSE,"Лист4"}</definedName>
    <definedName name="wr" localSheetId="4" hidden="1">{#N/A,#N/A,FALSE,"Лист4"}</definedName>
    <definedName name="wr" hidden="1">{#N/A,#N/A,FALSE,"Лист4"}</definedName>
    <definedName name="wrn.Інструкція." localSheetId="1" hidden="1">{#N/A,#N/A,FALSE,"Лист4"}</definedName>
    <definedName name="wrn.Інструкція." localSheetId="3" hidden="1">{#N/A,#N/A,FALSE,"Лист4"}</definedName>
    <definedName name="wrn.Інструкція." localSheetId="4" hidden="1">{#N/A,#N/A,FALSE,"Лист4"}</definedName>
    <definedName name="wrn.Інструкція." hidden="1">{#N/A,#N/A,FALSE,"Лист4"}</definedName>
    <definedName name="ws" localSheetId="1" hidden="1">{#N/A,#N/A,FALSE,"Лист4"}</definedName>
    <definedName name="ws" localSheetId="3" hidden="1">{#N/A,#N/A,FALSE,"Лист4"}</definedName>
    <definedName name="ws" localSheetId="4" hidden="1">{#N/A,#N/A,FALSE,"Лист4"}</definedName>
    <definedName name="ws" hidden="1">{#N/A,#N/A,FALSE,"Лист4"}</definedName>
    <definedName name="wsa" localSheetId="1" hidden="1">{#N/A,#N/A,FALSE,"Лист4"}</definedName>
    <definedName name="wsa" localSheetId="3" hidden="1">{#N/A,#N/A,FALSE,"Лист4"}</definedName>
    <definedName name="wsa" localSheetId="4" hidden="1">{#N/A,#N/A,FALSE,"Лист4"}</definedName>
    <definedName name="wsa" hidden="1">{#N/A,#N/A,FALSE,"Лист4"}</definedName>
    <definedName name="wss" localSheetId="1" hidden="1">{#N/A,#N/A,FALSE,"Лист4"}</definedName>
    <definedName name="wss" localSheetId="3" hidden="1">{#N/A,#N/A,FALSE,"Лист4"}</definedName>
    <definedName name="wss" localSheetId="4" hidden="1">{#N/A,#N/A,FALSE,"Лист4"}</definedName>
    <definedName name="wss" hidden="1">{#N/A,#N/A,FALSE,"Лист4"}</definedName>
    <definedName name="wsx" localSheetId="1" hidden="1">{#N/A,#N/A,FALSE,"Лист4"}</definedName>
    <definedName name="wsx" localSheetId="3" hidden="1">{#N/A,#N/A,FALSE,"Лист4"}</definedName>
    <definedName name="wsx" localSheetId="4" hidden="1">{#N/A,#N/A,FALSE,"Лист4"}</definedName>
    <definedName name="wsx" hidden="1">{#N/A,#N/A,FALSE,"Лист4"}</definedName>
    <definedName name="wt" localSheetId="1" hidden="1">{#N/A,#N/A,FALSE,"Лист4"}</definedName>
    <definedName name="wt" localSheetId="3" hidden="1">{#N/A,#N/A,FALSE,"Лист4"}</definedName>
    <definedName name="wt" localSheetId="4" hidden="1">{#N/A,#N/A,FALSE,"Лист4"}</definedName>
    <definedName name="wt" hidden="1">{#N/A,#N/A,FALSE,"Лист4"}</definedName>
    <definedName name="wu" localSheetId="1" hidden="1">{#N/A,#N/A,FALSE,"Лист4"}</definedName>
    <definedName name="wu" localSheetId="3" hidden="1">{#N/A,#N/A,FALSE,"Лист4"}</definedName>
    <definedName name="wu" localSheetId="4" hidden="1">{#N/A,#N/A,FALSE,"Лист4"}</definedName>
    <definedName name="wu" hidden="1">{#N/A,#N/A,FALSE,"Лист4"}</definedName>
    <definedName name="wv" localSheetId="1" hidden="1">{#N/A,#N/A,FALSE,"Лист4"}</definedName>
    <definedName name="wv" localSheetId="3" hidden="1">{#N/A,#N/A,FALSE,"Лист4"}</definedName>
    <definedName name="wv" localSheetId="4" hidden="1">{#N/A,#N/A,FALSE,"Лист4"}</definedName>
    <definedName name="wv" hidden="1">{#N/A,#N/A,FALSE,"Лист4"}</definedName>
    <definedName name="ww" localSheetId="1" hidden="1">{#N/A,#N/A,FALSE,"Лист4"}</definedName>
    <definedName name="ww" localSheetId="3" hidden="1">{#N/A,#N/A,FALSE,"Лист4"}</definedName>
    <definedName name="ww" localSheetId="4" hidden="1">{#N/A,#N/A,FALSE,"Лист4"}</definedName>
    <definedName name="ww" hidden="1">{#N/A,#N/A,FALSE,"Лист4"}</definedName>
    <definedName name="www" localSheetId="1" hidden="1">{#N/A,#N/A,FALSE,"Лист4"}</definedName>
    <definedName name="www" localSheetId="3" hidden="1">{#N/A,#N/A,FALSE,"Лист4"}</definedName>
    <definedName name="www" localSheetId="4" hidden="1">{#N/A,#N/A,FALSE,"Лист4"}</definedName>
    <definedName name="www" hidden="1">{#N/A,#N/A,FALSE,"Лист4"}</definedName>
    <definedName name="wwww" localSheetId="1" hidden="1">{#N/A,#N/A,FALSE,"Лист4"}</definedName>
    <definedName name="wwww" localSheetId="3" hidden="1">{#N/A,#N/A,FALSE,"Лист4"}</definedName>
    <definedName name="wwww" localSheetId="4" hidden="1">{#N/A,#N/A,FALSE,"Лист4"}</definedName>
    <definedName name="wwww" hidden="1">{#N/A,#N/A,FALSE,"Лист4"}</definedName>
    <definedName name="wwwww" localSheetId="1" hidden="1">{#N/A,#N/A,FALSE,"Лист4"}</definedName>
    <definedName name="wwwww" localSheetId="3" hidden="1">{#N/A,#N/A,FALSE,"Лист4"}</definedName>
    <definedName name="wwwww" localSheetId="4" hidden="1">{#N/A,#N/A,FALSE,"Лист4"}</definedName>
    <definedName name="wwwww" hidden="1">{#N/A,#N/A,FALSE,"Лист4"}</definedName>
    <definedName name="wwwwww" localSheetId="1" hidden="1">{#N/A,#N/A,FALSE,"Лист4"}</definedName>
    <definedName name="wwwwww" localSheetId="3" hidden="1">{#N/A,#N/A,FALSE,"Лист4"}</definedName>
    <definedName name="wwwwww" localSheetId="4" hidden="1">{#N/A,#N/A,FALSE,"Лист4"}</definedName>
    <definedName name="wwwwww" hidden="1">{#N/A,#N/A,FALSE,"Лист4"}</definedName>
    <definedName name="wwwwwwww" localSheetId="1" hidden="1">{#N/A,#N/A,FALSE,"Лист4"}</definedName>
    <definedName name="wwwwwwww" localSheetId="3" hidden="1">{#N/A,#N/A,FALSE,"Лист4"}</definedName>
    <definedName name="wwwwwwww" localSheetId="4" hidden="1">{#N/A,#N/A,FALSE,"Лист4"}</definedName>
    <definedName name="wwwwwwww" hidden="1">{#N/A,#N/A,FALSE,"Лист4"}</definedName>
    <definedName name="wwwwwwwwww" localSheetId="1" hidden="1">{#N/A,#N/A,FALSE,"Лист4"}</definedName>
    <definedName name="wwwwwwwwww" localSheetId="3" hidden="1">{#N/A,#N/A,FALSE,"Лист4"}</definedName>
    <definedName name="wwwwwwwwww" localSheetId="4" hidden="1">{#N/A,#N/A,FALSE,"Лист4"}</definedName>
    <definedName name="wwwwwwwwww" hidden="1">{#N/A,#N/A,FALSE,"Лист4"}</definedName>
    <definedName name="wwwwwwwwwwwww" localSheetId="1" hidden="1">{#N/A,#N/A,FALSE,"Лист4"}</definedName>
    <definedName name="wwwwwwwwwwwww" localSheetId="3" hidden="1">{#N/A,#N/A,FALSE,"Лист4"}</definedName>
    <definedName name="wwwwwwwwwwwww" localSheetId="4" hidden="1">{#N/A,#N/A,FALSE,"Лист4"}</definedName>
    <definedName name="wwwwwwwwwwwww" hidden="1">{#N/A,#N/A,FALSE,"Лист4"}</definedName>
    <definedName name="wwwwwwwwwwwwww" localSheetId="1" hidden="1">{#N/A,#N/A,FALSE,"Лист4"}</definedName>
    <definedName name="wwwwwwwwwwwwww" localSheetId="3" hidden="1">{#N/A,#N/A,FALSE,"Лист4"}</definedName>
    <definedName name="wwwwwwwwwwwwww" localSheetId="4" hidden="1">{#N/A,#N/A,FALSE,"Лист4"}</definedName>
    <definedName name="wwwwwwwwwwwwww" hidden="1">{#N/A,#N/A,FALSE,"Лист4"}</definedName>
    <definedName name="wwwwwwwwwwwwwwww" localSheetId="1" hidden="1">{#N/A,#N/A,FALSE,"Лист4"}</definedName>
    <definedName name="wwwwwwwwwwwwwwww" localSheetId="3" hidden="1">{#N/A,#N/A,FALSE,"Лист4"}</definedName>
    <definedName name="wwwwwwwwwwwwwwww" localSheetId="4" hidden="1">{#N/A,#N/A,FALSE,"Лист4"}</definedName>
    <definedName name="wwwwwwwwwwwwwwww" hidden="1">{#N/A,#N/A,FALSE,"Лист4"}</definedName>
    <definedName name="wwwwwwwwwwwwwwwwww" localSheetId="1" hidden="1">{#N/A,#N/A,FALSE,"Лист4"}</definedName>
    <definedName name="wwwwwwwwwwwwwwwwww" localSheetId="3" hidden="1">{#N/A,#N/A,FALSE,"Лист4"}</definedName>
    <definedName name="wwwwwwwwwwwwwwwwww" localSheetId="4" hidden="1">{#N/A,#N/A,FALSE,"Лист4"}</definedName>
    <definedName name="wwwwwwwwwwwwwwwwww" hidden="1">{#N/A,#N/A,FALSE,"Лист4"}</definedName>
    <definedName name="wwwwwwwwwwwwwwwwwww" localSheetId="1" hidden="1">{#N/A,#N/A,FALSE,"Лист4"}</definedName>
    <definedName name="wwwwwwwwwwwwwwwwwww" localSheetId="3" hidden="1">{#N/A,#N/A,FALSE,"Лист4"}</definedName>
    <definedName name="wwwwwwwwwwwwwwwwwww" localSheetId="4" hidden="1">{#N/A,#N/A,FALSE,"Лист4"}</definedName>
    <definedName name="wwwwwwwwwwwwwwwwwww" hidden="1">{#N/A,#N/A,FALSE,"Лист4"}</definedName>
    <definedName name="wwwwwwwwwwwwwwwwwwwww" localSheetId="1" hidden="1">{#N/A,#N/A,FALSE,"Лист4"}</definedName>
    <definedName name="wwwwwwwwwwwwwwwwwwwww" localSheetId="3" hidden="1">{#N/A,#N/A,FALSE,"Лист4"}</definedName>
    <definedName name="wwwwwwwwwwwwwwwwwwwww" localSheetId="4" hidden="1">{#N/A,#N/A,FALSE,"Лист4"}</definedName>
    <definedName name="wwwwwwwwwwwwwwwwwwwww" hidden="1">{#N/A,#N/A,FALSE,"Лист4"}</definedName>
    <definedName name="wwwwwwwwwwwwwwwwwwwwwwwww" localSheetId="1" hidden="1">{#N/A,#N/A,FALSE,"Лист4"}</definedName>
    <definedName name="wwwwwwwwwwwwwwwwwwwwwwwww" localSheetId="3" hidden="1">{#N/A,#N/A,FALSE,"Лист4"}</definedName>
    <definedName name="wwwwwwwwwwwwwwwwwwwwwwwww" localSheetId="4" hidden="1">{#N/A,#N/A,FALSE,"Лист4"}</definedName>
    <definedName name="wwwwwwwwwwwwwwwwwwwwwwwww" hidden="1">{#N/A,#N/A,FALSE,"Лист4"}</definedName>
    <definedName name="wx" localSheetId="1" hidden="1">{#N/A,#N/A,FALSE,"Лист4"}</definedName>
    <definedName name="wx" localSheetId="3" hidden="1">{#N/A,#N/A,FALSE,"Лист4"}</definedName>
    <definedName name="wx" localSheetId="4" hidden="1">{#N/A,#N/A,FALSE,"Лист4"}</definedName>
    <definedName name="wx" hidden="1">{#N/A,#N/A,FALSE,"Лист4"}</definedName>
    <definedName name="wy" localSheetId="1" hidden="1">{#N/A,#N/A,FALSE,"Лист4"}</definedName>
    <definedName name="wy" localSheetId="3" hidden="1">{#N/A,#N/A,FALSE,"Лист4"}</definedName>
    <definedName name="wy" localSheetId="4" hidden="1">{#N/A,#N/A,FALSE,"Лист4"}</definedName>
    <definedName name="wy" hidden="1">{#N/A,#N/A,FALSE,"Лист4"}</definedName>
    <definedName name="wz" localSheetId="1" hidden="1">{#N/A,#N/A,FALSE,"Лист4"}</definedName>
    <definedName name="wz" localSheetId="3" hidden="1">{#N/A,#N/A,FALSE,"Лист4"}</definedName>
    <definedName name="wz" localSheetId="4" hidden="1">{#N/A,#N/A,FALSE,"Лист4"}</definedName>
    <definedName name="wz" hidden="1">{#N/A,#N/A,FALSE,"Лист4"}</definedName>
    <definedName name="xc" localSheetId="1" hidden="1">{#N/A,#N/A,FALSE,"Лист4"}</definedName>
    <definedName name="xc" localSheetId="3" hidden="1">{#N/A,#N/A,FALSE,"Лист4"}</definedName>
    <definedName name="xc" localSheetId="4" hidden="1">{#N/A,#N/A,FALSE,"Лист4"}</definedName>
    <definedName name="xc" hidden="1">{#N/A,#N/A,FALSE,"Лист4"}</definedName>
    <definedName name="xcc" localSheetId="1" hidden="1">{#N/A,#N/A,FALSE,"Лист4"}</definedName>
    <definedName name="xcc" localSheetId="3" hidden="1">{#N/A,#N/A,FALSE,"Лист4"}</definedName>
    <definedName name="xcc" localSheetId="4" hidden="1">{#N/A,#N/A,FALSE,"Лист4"}</definedName>
    <definedName name="xcc" hidden="1">{#N/A,#N/A,FALSE,"Лист4"}</definedName>
    <definedName name="xccccc" localSheetId="1" hidden="1">{#N/A,#N/A,FALSE,"Лист4"}</definedName>
    <definedName name="xccccc" localSheetId="3" hidden="1">{#N/A,#N/A,FALSE,"Лист4"}</definedName>
    <definedName name="xccccc" localSheetId="4" hidden="1">{#N/A,#N/A,FALSE,"Лист4"}</definedName>
    <definedName name="xccccc" hidden="1">{#N/A,#N/A,FALSE,"Лист4"}</definedName>
    <definedName name="xp" localSheetId="1" hidden="1">{#N/A,#N/A,FALSE,"Лист4"}</definedName>
    <definedName name="xp" localSheetId="3" hidden="1">{#N/A,#N/A,FALSE,"Лист4"}</definedName>
    <definedName name="xp" localSheetId="4" hidden="1">{#N/A,#N/A,FALSE,"Лист4"}</definedName>
    <definedName name="xp" hidden="1">{#N/A,#N/A,FALSE,"Лист4"}</definedName>
    <definedName name="xxxxx" localSheetId="1" hidden="1">{#N/A,#N/A,FALSE,"Лист4"}</definedName>
    <definedName name="xxxxx" localSheetId="3" hidden="1">{#N/A,#N/A,FALSE,"Лист4"}</definedName>
    <definedName name="xxxxx" localSheetId="4" hidden="1">{#N/A,#N/A,FALSE,"Лист4"}</definedName>
    <definedName name="xxxxx" hidden="1">{#N/A,#N/A,FALSE,"Лист4"}</definedName>
    <definedName name="xxxxxx" localSheetId="1" hidden="1">{#N/A,#N/A,FALSE,"Лист4"}</definedName>
    <definedName name="xxxxxx" localSheetId="3" hidden="1">{#N/A,#N/A,FALSE,"Лист4"}</definedName>
    <definedName name="xxxxxx" localSheetId="4" hidden="1">{#N/A,#N/A,FALSE,"Лист4"}</definedName>
    <definedName name="xxxxxx" hidden="1">{#N/A,#N/A,FALSE,"Лист4"}</definedName>
    <definedName name="xz" localSheetId="1" hidden="1">{#N/A,#N/A,FALSE,"Лист4"}</definedName>
    <definedName name="xz" localSheetId="3" hidden="1">{#N/A,#N/A,FALSE,"Лист4"}</definedName>
    <definedName name="xz" localSheetId="4" hidden="1">{#N/A,#N/A,FALSE,"Лист4"}</definedName>
    <definedName name="xz" hidden="1">{#N/A,#N/A,FALSE,"Лист4"}</definedName>
    <definedName name="xzm" localSheetId="1" hidden="1">{#N/A,#N/A,FALSE,"Лист4"}</definedName>
    <definedName name="xzm" localSheetId="3" hidden="1">{#N/A,#N/A,FALSE,"Лист4"}</definedName>
    <definedName name="xzm" localSheetId="4" hidden="1">{#N/A,#N/A,FALSE,"Лист4"}</definedName>
    <definedName name="xzm" hidden="1">{#N/A,#N/A,FALSE,"Лист4"}</definedName>
    <definedName name="yhn" localSheetId="1" hidden="1">{#N/A,#N/A,FALSE,"Лист4"}</definedName>
    <definedName name="yhn" localSheetId="3" hidden="1">{#N/A,#N/A,FALSE,"Лист4"}</definedName>
    <definedName name="yhn" localSheetId="4" hidden="1">{#N/A,#N/A,FALSE,"Лист4"}</definedName>
    <definedName name="yhn" hidden="1">{#N/A,#N/A,FALSE,"Лист4"}</definedName>
    <definedName name="yhnn" localSheetId="1" hidden="1">{#N/A,#N/A,FALSE,"Лист4"}</definedName>
    <definedName name="yhnn" localSheetId="3" hidden="1">{#N/A,#N/A,FALSE,"Лист4"}</definedName>
    <definedName name="yhnn" localSheetId="4" hidden="1">{#N/A,#N/A,FALSE,"Лист4"}</definedName>
    <definedName name="yhnn" hidden="1">{#N/A,#N/A,FALSE,"Лист4"}</definedName>
    <definedName name="ytr">'[7]Вид Ганущ'!$AL$15</definedName>
    <definedName name="yyyyy" localSheetId="1" hidden="1">{#N/A,#N/A,FALSE,"Лист4"}</definedName>
    <definedName name="yyyyy" localSheetId="3" hidden="1">{#N/A,#N/A,FALSE,"Лист4"}</definedName>
    <definedName name="yyyyy" localSheetId="4" hidden="1">{#N/A,#N/A,FALSE,"Лист4"}</definedName>
    <definedName name="yyyyy" hidden="1">{#N/A,#N/A,FALSE,"Лист4"}</definedName>
    <definedName name="yyyyyyyyyyyyy" localSheetId="1" hidden="1">{#N/A,#N/A,FALSE,"Лист4"}</definedName>
    <definedName name="yyyyyyyyyyyyy" localSheetId="3" hidden="1">{#N/A,#N/A,FALSE,"Лист4"}</definedName>
    <definedName name="yyyyyyyyyyyyy" localSheetId="4" hidden="1">{#N/A,#N/A,FALSE,"Лист4"}</definedName>
    <definedName name="yyyyyyyyyyyyy" hidden="1">{#N/A,#N/A,FALSE,"Лист4"}</definedName>
    <definedName name="yyyyyyyyyyyyyyyyyyyyyyyyy" localSheetId="1" hidden="1">{#N/A,#N/A,FALSE,"Лист4"}</definedName>
    <definedName name="yyyyyyyyyyyyyyyyyyyyyyyyy" localSheetId="3" hidden="1">{#N/A,#N/A,FALSE,"Лист4"}</definedName>
    <definedName name="yyyyyyyyyyyyyyyyyyyyyyyyy" localSheetId="4" hidden="1">{#N/A,#N/A,FALSE,"Лист4"}</definedName>
    <definedName name="yyyyyyyyyyyyyyyyyyyyyyyyy" hidden="1">{#N/A,#N/A,FALSE,"Лист4"}</definedName>
    <definedName name="z" localSheetId="1" hidden="1">{#N/A,#N/A,FALSE,"Лист4"}</definedName>
    <definedName name="z" localSheetId="3" hidden="1">{#N/A,#N/A,FALSE,"Лист4"}</definedName>
    <definedName name="z" localSheetId="4" hidden="1">{#N/A,#N/A,FALSE,"Лист4"}</definedName>
    <definedName name="z" hidden="1">{#N/A,#N/A,FALSE,"Лист4"}</definedName>
    <definedName name="Z_1377942F_AAAF_4A25_8B80_BC0F79F2478B__wvu_PrintArea" localSheetId="1">'дод. 2 видатки'!$A$2:$P$31</definedName>
    <definedName name="Z_1377942F_AAAF_4A25_8B80_BC0F79F2478B__wvu_PrintArea" localSheetId="2">дод.2!$A$2:$P$37</definedName>
    <definedName name="Z_A87546AF_482E_4C34_B4CD_EADBD40E37D6__wvu_PrintArea" localSheetId="1">'дод. 2 видатки'!$A$2:$P$31</definedName>
    <definedName name="Z_A87546AF_482E_4C34_B4CD_EADBD40E37D6__wvu_PrintArea" localSheetId="2">дод.2!$A$2:$P$37</definedName>
    <definedName name="Z_CC4EA49C_736C_4FAB_AFA3_08DC03C09858__wvu_PrintArea" localSheetId="1">'дод. 2 видатки'!$A$2:$P$31</definedName>
    <definedName name="Z_CC4EA49C_736C_4FAB_AFA3_08DC03C09858__wvu_PrintArea" localSheetId="2">дод.2!$A$2:$P$37</definedName>
    <definedName name="za" localSheetId="1" hidden="1">{#N/A,#N/A,FALSE,"Лист4"}</definedName>
    <definedName name="za" localSheetId="3" hidden="1">{#N/A,#N/A,FALSE,"Лист4"}</definedName>
    <definedName name="za" localSheetId="4" hidden="1">{#N/A,#N/A,FALSE,"Лист4"}</definedName>
    <definedName name="za" hidden="1">{#N/A,#N/A,FALSE,"Лист4"}</definedName>
    <definedName name="zaa" localSheetId="1" hidden="1">{#N/A,#N/A,FALSE,"Лист4"}</definedName>
    <definedName name="zaa" localSheetId="3" hidden="1">{#N/A,#N/A,FALSE,"Лист4"}</definedName>
    <definedName name="zaa" localSheetId="4" hidden="1">{#N/A,#N/A,FALSE,"Лист4"}</definedName>
    <definedName name="zaa" hidden="1">{#N/A,#N/A,FALSE,"Лист4"}</definedName>
    <definedName name="zaaa" localSheetId="1" hidden="1">{#N/A,#N/A,FALSE,"Лист4"}</definedName>
    <definedName name="zaaa" localSheetId="3" hidden="1">{#N/A,#N/A,FALSE,"Лист4"}</definedName>
    <definedName name="zaaa" localSheetId="4" hidden="1">{#N/A,#N/A,FALSE,"Лист4"}</definedName>
    <definedName name="zaaa" hidden="1">{#N/A,#N/A,FALSE,"Лист4"}</definedName>
    <definedName name="zaaaa" localSheetId="1" hidden="1">{#N/A,#N/A,FALSE,"Лист4"}</definedName>
    <definedName name="zaaaa" localSheetId="3" hidden="1">{#N/A,#N/A,FALSE,"Лист4"}</definedName>
    <definedName name="zaaaa" localSheetId="4" hidden="1">{#N/A,#N/A,FALSE,"Лист4"}</definedName>
    <definedName name="zaaaa" hidden="1">{#N/A,#N/A,FALSE,"Лист4"}</definedName>
    <definedName name="zaz" localSheetId="1" hidden="1">{#N/A,#N/A,FALSE,"Лист4"}</definedName>
    <definedName name="zaz" localSheetId="3" hidden="1">{#N/A,#N/A,FALSE,"Лист4"}</definedName>
    <definedName name="zaz" localSheetId="4" hidden="1">{#N/A,#N/A,FALSE,"Лист4"}</definedName>
    <definedName name="zaz" hidden="1">{#N/A,#N/A,FALSE,"Лист4"}</definedName>
    <definedName name="ze" localSheetId="1" hidden="1">{#N/A,#N/A,FALSE,"Лист4"}</definedName>
    <definedName name="ze" localSheetId="3" hidden="1">{#N/A,#N/A,FALSE,"Лист4"}</definedName>
    <definedName name="ze" localSheetId="4" hidden="1">{#N/A,#N/A,FALSE,"Лист4"}</definedName>
    <definedName name="ze" hidden="1">{#N/A,#N/A,FALSE,"Лист4"}</definedName>
    <definedName name="zee" localSheetId="1" hidden="1">{#N/A,#N/A,FALSE,"Лист4"}</definedName>
    <definedName name="zee" localSheetId="3" hidden="1">{#N/A,#N/A,FALSE,"Лист4"}</definedName>
    <definedName name="zee" localSheetId="4" hidden="1">{#N/A,#N/A,FALSE,"Лист4"}</definedName>
    <definedName name="zee" hidden="1">{#N/A,#N/A,FALSE,"Лист4"}</definedName>
    <definedName name="zloch" localSheetId="1">#REF!</definedName>
    <definedName name="zloch" localSheetId="2">#REF!</definedName>
    <definedName name="zloch" localSheetId="3">#REF!</definedName>
    <definedName name="zloch" localSheetId="4">#REF!</definedName>
    <definedName name="zloch">#REF!</definedName>
    <definedName name="ZmUpl" localSheetId="1">#REF!</definedName>
    <definedName name="ZmUpl" localSheetId="2">#REF!</definedName>
    <definedName name="ZmUpl" localSheetId="3">#REF!</definedName>
    <definedName name="ZmUpl" localSheetId="4">#REF!</definedName>
    <definedName name="ZmUpl">#REF!</definedName>
    <definedName name="zq" localSheetId="1" hidden="1">{#N/A,#N/A,FALSE,"Лист4"}</definedName>
    <definedName name="zq" localSheetId="3" hidden="1">{#N/A,#N/A,FALSE,"Лист4"}</definedName>
    <definedName name="zq" localSheetId="4" hidden="1">{#N/A,#N/A,FALSE,"Лист4"}</definedName>
    <definedName name="zq" hidden="1">{#N/A,#N/A,FALSE,"Лист4"}</definedName>
    <definedName name="zqq" localSheetId="1" hidden="1">{#N/A,#N/A,FALSE,"Лист4"}</definedName>
    <definedName name="zqq" localSheetId="3" hidden="1">{#N/A,#N/A,FALSE,"Лист4"}</definedName>
    <definedName name="zqq" localSheetId="4" hidden="1">{#N/A,#N/A,FALSE,"Лист4"}</definedName>
    <definedName name="zqq" hidden="1">{#N/A,#N/A,FALSE,"Лист4"}</definedName>
    <definedName name="zr" localSheetId="1" hidden="1">{#N/A,#N/A,FALSE,"Лист4"}</definedName>
    <definedName name="zr" localSheetId="3" hidden="1">{#N/A,#N/A,FALSE,"Лист4"}</definedName>
    <definedName name="zr" localSheetId="4" hidden="1">{#N/A,#N/A,FALSE,"Лист4"}</definedName>
    <definedName name="zr" hidden="1">{#N/A,#N/A,FALSE,"Лист4"}</definedName>
    <definedName name="zt" localSheetId="1" hidden="1">{#N/A,#N/A,FALSE,"Лист4"}</definedName>
    <definedName name="zt" localSheetId="3" hidden="1">{#N/A,#N/A,FALSE,"Лист4"}</definedName>
    <definedName name="zt" localSheetId="4" hidden="1">{#N/A,#N/A,FALSE,"Лист4"}</definedName>
    <definedName name="zt" hidden="1">{#N/A,#N/A,FALSE,"Лист4"}</definedName>
    <definedName name="zu" localSheetId="1" hidden="1">{#N/A,#N/A,FALSE,"Лист4"}</definedName>
    <definedName name="zu" localSheetId="3" hidden="1">{#N/A,#N/A,FALSE,"Лист4"}</definedName>
    <definedName name="zu" localSheetId="4" hidden="1">{#N/A,#N/A,FALSE,"Лист4"}</definedName>
    <definedName name="zu" hidden="1">{#N/A,#N/A,FALSE,"Лист4"}</definedName>
    <definedName name="zw" localSheetId="1" hidden="1">{#N/A,#N/A,FALSE,"Лист4"}</definedName>
    <definedName name="zw" localSheetId="3" hidden="1">{#N/A,#N/A,FALSE,"Лист4"}</definedName>
    <definedName name="zw" localSheetId="4" hidden="1">{#N/A,#N/A,FALSE,"Лист4"}</definedName>
    <definedName name="zw" hidden="1">{#N/A,#N/A,FALSE,"Лист4"}</definedName>
    <definedName name="zx" localSheetId="1" hidden="1">{#N/A,#N/A,FALSE,"Лист4"}</definedName>
    <definedName name="zx" localSheetId="3" hidden="1">{#N/A,#N/A,FALSE,"Лист4"}</definedName>
    <definedName name="zx" localSheetId="4" hidden="1">{#N/A,#N/A,FALSE,"Лист4"}</definedName>
    <definedName name="zx" hidden="1">{#N/A,#N/A,FALSE,"Лист4"}</definedName>
    <definedName name="zxc" localSheetId="1" hidden="1">{#N/A,#N/A,FALSE,"Лист4"}</definedName>
    <definedName name="zxc" localSheetId="3" hidden="1">{#N/A,#N/A,FALSE,"Лист4"}</definedName>
    <definedName name="zxc" localSheetId="4" hidden="1">{#N/A,#N/A,FALSE,"Лист4"}</definedName>
    <definedName name="zxc" hidden="1">{#N/A,#N/A,FALSE,"Лист4"}</definedName>
    <definedName name="zxcc" localSheetId="1" hidden="1">{#N/A,#N/A,FALSE,"Лист4"}</definedName>
    <definedName name="zxcc" localSheetId="3" hidden="1">{#N/A,#N/A,FALSE,"Лист4"}</definedName>
    <definedName name="zxcc" localSheetId="4" hidden="1">{#N/A,#N/A,FALSE,"Лист4"}</definedName>
    <definedName name="zxcc" hidden="1">{#N/A,#N/A,FALSE,"Лист4"}</definedName>
    <definedName name="zxcv" localSheetId="1" hidden="1">{#N/A,#N/A,FALSE,"Лист4"}</definedName>
    <definedName name="zxcv" localSheetId="3" hidden="1">{#N/A,#N/A,FALSE,"Лист4"}</definedName>
    <definedName name="zxcv" localSheetId="4" hidden="1">{#N/A,#N/A,FALSE,"Лист4"}</definedName>
    <definedName name="zxcv" hidden="1">{#N/A,#N/A,FALSE,"Лист4"}</definedName>
    <definedName name="zxcvb" localSheetId="1" hidden="1">{#N/A,#N/A,FALSE,"Лист4"}</definedName>
    <definedName name="zxcvb" localSheetId="3" hidden="1">{#N/A,#N/A,FALSE,"Лист4"}</definedName>
    <definedName name="zxcvb" localSheetId="4" hidden="1">{#N/A,#N/A,FALSE,"Лист4"}</definedName>
    <definedName name="zxcvb" hidden="1">{#N/A,#N/A,FALSE,"Лист4"}</definedName>
    <definedName name="zxcvbn" localSheetId="1" hidden="1">{#N/A,#N/A,FALSE,"Лист4"}</definedName>
    <definedName name="zxcvbn" localSheetId="3" hidden="1">{#N/A,#N/A,FALSE,"Лист4"}</definedName>
    <definedName name="zxcvbn" localSheetId="4" hidden="1">{#N/A,#N/A,FALSE,"Лист4"}</definedName>
    <definedName name="zxcvbn" hidden="1">{#N/A,#N/A,FALSE,"Лист4"}</definedName>
    <definedName name="zxcvbnm" localSheetId="1" hidden="1">{#N/A,#N/A,FALSE,"Лист4"}</definedName>
    <definedName name="zxcvbnm" localSheetId="3" hidden="1">{#N/A,#N/A,FALSE,"Лист4"}</definedName>
    <definedName name="zxcvbnm" localSheetId="4" hidden="1">{#N/A,#N/A,FALSE,"Лист4"}</definedName>
    <definedName name="zxcvbnm" hidden="1">{#N/A,#N/A,FALSE,"Лист4"}</definedName>
    <definedName name="zzz" localSheetId="1" hidden="1">{#N/A,#N/A,FALSE,"Лист4"}</definedName>
    <definedName name="zzz" localSheetId="3" hidden="1">{#N/A,#N/A,FALSE,"Лист4"}</definedName>
    <definedName name="zzz" localSheetId="4" hidden="1">{#N/A,#N/A,FALSE,"Лист4"}</definedName>
    <definedName name="zzz" hidden="1">{#N/A,#N/A,FALSE,"Лист4"}</definedName>
    <definedName name="zzzzz" localSheetId="1" hidden="1">{#N/A,#N/A,FALSE,"Лист4"}</definedName>
    <definedName name="zzzzz" localSheetId="3" hidden="1">{#N/A,#N/A,FALSE,"Лист4"}</definedName>
    <definedName name="zzzzz" localSheetId="4" hidden="1">{#N/A,#N/A,FALSE,"Лист4"}</definedName>
    <definedName name="zzzzz" hidden="1">{#N/A,#N/A,FALSE,"Лист4"}</definedName>
    <definedName name="zzzzzzzzzzzzzzzzzzzz" localSheetId="1" hidden="1">{#N/A,#N/A,FALSE,"Лист4"}</definedName>
    <definedName name="zzzzzzzzzzzzzzzzzzzz" localSheetId="3" hidden="1">{#N/A,#N/A,FALSE,"Лист4"}</definedName>
    <definedName name="zzzzzzzzzzzzzzzzzzzz" localSheetId="4" hidden="1">{#N/A,#N/A,FALSE,"Лист4"}</definedName>
    <definedName name="zzzzzzzzzzzzzzzzzzzz" hidden="1">{#N/A,#N/A,FALSE,"Лист4"}</definedName>
    <definedName name="zzzzzzzzzzzzzzzzzzzzz" localSheetId="1" hidden="1">{#N/A,#N/A,FALSE,"Лист4"}</definedName>
    <definedName name="zzzzzzzzzzzzzzzzzzzzz" localSheetId="3" hidden="1">{#N/A,#N/A,FALSE,"Лист4"}</definedName>
    <definedName name="zzzzzzzzzzzzzzzzzzzzz" localSheetId="4" hidden="1">{#N/A,#N/A,FALSE,"Лист4"}</definedName>
    <definedName name="zzzzzzzzzzzzzzzzzzzzz" hidden="1">{#N/A,#N/A,FALSE,"Лист4"}</definedName>
    <definedName name="zzzzzzzzzzzzzzzzzzzzzzzzzz" localSheetId="1" hidden="1">{#N/A,#N/A,FALSE,"Лист4"}</definedName>
    <definedName name="zzzzzzzzzzzzzzzzzzzzzzzzzz" localSheetId="3" hidden="1">{#N/A,#N/A,FALSE,"Лист4"}</definedName>
    <definedName name="zzzzzzzzzzzzzzzzzzzzzzzzzz" localSheetId="4" hidden="1">{#N/A,#N/A,FALSE,"Лист4"}</definedName>
    <definedName name="zzzzzzzzzzzzzzzzzzzzzzzzzz" hidden="1">{#N/A,#N/A,FALSE,"Лист4"}</definedName>
    <definedName name="а" localSheetId="1" hidden="1">{#N/A,#N/A,FALSE,"Лист4"}</definedName>
    <definedName name="а" localSheetId="3" hidden="1">{#N/A,#N/A,FALSE,"Лист4"}</definedName>
    <definedName name="а" localSheetId="4" hidden="1">{#N/A,#N/A,FALSE,"Лист4"}</definedName>
    <definedName name="а" hidden="1">{#N/A,#N/A,FALSE,"Лист4"}</definedName>
    <definedName name="аа" localSheetId="1">#REF!</definedName>
    <definedName name="аа" localSheetId="2">#REF!</definedName>
    <definedName name="аа" localSheetId="3">#REF!</definedName>
    <definedName name="аа" localSheetId="4">#REF!</definedName>
    <definedName name="аа">#REF!</definedName>
    <definedName name="ааа" localSheetId="1" hidden="1">{#N/A,#N/A,FALSE,"Лист4"}</definedName>
    <definedName name="ааа" localSheetId="3" hidden="1">{#N/A,#N/A,FALSE,"Лист4"}</definedName>
    <definedName name="ааа" localSheetId="4" hidden="1">{#N/A,#N/A,FALSE,"Лист4"}</definedName>
    <definedName name="ааа" hidden="1">{#N/A,#N/A,FALSE,"Лист4"}</definedName>
    <definedName name="ааааа" localSheetId="1" hidden="1">{#N/A,#N/A,FALSE,"Лист4"}</definedName>
    <definedName name="ааааа" localSheetId="3" hidden="1">{#N/A,#N/A,FALSE,"Лист4"}</definedName>
    <definedName name="ааааа" localSheetId="4" hidden="1">{#N/A,#N/A,FALSE,"Лист4"}</definedName>
    <definedName name="ааааа" hidden="1">{#N/A,#N/A,FALSE,"Лист4"}</definedName>
    <definedName name="аааааа" localSheetId="1" hidden="1">{#N/A,#N/A,FALSE,"Лист4"}</definedName>
    <definedName name="аааааа" localSheetId="3" hidden="1">{#N/A,#N/A,FALSE,"Лист4"}</definedName>
    <definedName name="аааааа" localSheetId="4" hidden="1">{#N/A,#N/A,FALSE,"Лист4"}</definedName>
    <definedName name="аааааа" hidden="1">{#N/A,#N/A,FALSE,"Лист4"}</definedName>
    <definedName name="аааааааа" localSheetId="1" hidden="1">{#N/A,#N/A,FALSE,"Лист4"}</definedName>
    <definedName name="аааааааа" localSheetId="3" hidden="1">{#N/A,#N/A,FALSE,"Лист4"}</definedName>
    <definedName name="аааааааа" localSheetId="4" hidden="1">{#N/A,#N/A,FALSE,"Лист4"}</definedName>
    <definedName name="аааааааа" hidden="1">{#N/A,#N/A,FALSE,"Лист4"}</definedName>
    <definedName name="ааааааааа" localSheetId="1" hidden="1">{#N/A,#N/A,FALSE,"Лист4"}</definedName>
    <definedName name="ааааааааа" localSheetId="3" hidden="1">{#N/A,#N/A,FALSE,"Лист4"}</definedName>
    <definedName name="ааааааааа" localSheetId="4" hidden="1">{#N/A,#N/A,FALSE,"Лист4"}</definedName>
    <definedName name="ааааааааа" hidden="1">{#N/A,#N/A,FALSE,"Лист4"}</definedName>
    <definedName name="аааааааааа" localSheetId="1" hidden="1">{#N/A,#N/A,FALSE,"Лист4"}</definedName>
    <definedName name="аааааааааа" localSheetId="3" hidden="1">{#N/A,#N/A,FALSE,"Лист4"}</definedName>
    <definedName name="аааааааааа" localSheetId="4" hidden="1">{#N/A,#N/A,FALSE,"Лист4"}</definedName>
    <definedName name="аааааааааа" hidden="1">{#N/A,#N/A,FALSE,"Лист4"}</definedName>
    <definedName name="ас" localSheetId="1" hidden="1">{#N/A,#N/A,FALSE,"Лист4"}</definedName>
    <definedName name="ас" localSheetId="3" hidden="1">{#N/A,#N/A,FALSE,"Лист4"}</definedName>
    <definedName name="ас" localSheetId="4" hidden="1">{#N/A,#N/A,FALSE,"Лист4"}</definedName>
    <definedName name="ас" hidden="1">{#N/A,#N/A,FALSE,"Лист4"}</definedName>
    <definedName name="б" localSheetId="1" hidden="1">{#N/A,#N/A,FALSE,"Лист4"}</definedName>
    <definedName name="б" localSheetId="3" hidden="1">{#N/A,#N/A,FALSE,"Лист4"}</definedName>
    <definedName name="б" localSheetId="4" hidden="1">{#N/A,#N/A,FALSE,"Лист4"}</definedName>
    <definedName name="б" hidden="1">{#N/A,#N/A,FALSE,"Лист4"}</definedName>
    <definedName name="б2000" localSheetId="1">#REF!</definedName>
    <definedName name="б2000" localSheetId="2">#REF!</definedName>
    <definedName name="б2000" localSheetId="3">#REF!</definedName>
    <definedName name="б2000" localSheetId="4">#REF!</definedName>
    <definedName name="б2000">#REF!</definedName>
    <definedName name="б22110" localSheetId="1">#REF!</definedName>
    <definedName name="б22110" localSheetId="2">#REF!</definedName>
    <definedName name="б22110" localSheetId="3">#REF!</definedName>
    <definedName name="б22110" localSheetId="4">#REF!</definedName>
    <definedName name="б22110">#REF!</definedName>
    <definedName name="б24" localSheetId="1">#REF!</definedName>
    <definedName name="б24" localSheetId="2">#REF!</definedName>
    <definedName name="б24" localSheetId="3">#REF!</definedName>
    <definedName name="б24" localSheetId="4">#REF!</definedName>
    <definedName name="б24">#REF!</definedName>
    <definedName name="б25" localSheetId="1">#REF!</definedName>
    <definedName name="б25" localSheetId="2">#REF!</definedName>
    <definedName name="б25" localSheetId="3">#REF!</definedName>
    <definedName name="б25" localSheetId="4">#REF!</definedName>
    <definedName name="б25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Банк">'[8]Начни с меня'!$J$9</definedName>
    <definedName name="Банк_день">'[8]Начни с меня'!$F$9</definedName>
    <definedName name="Банк_день_березень">'[8]Начни с меня'!$F$12</definedName>
    <definedName name="Банк_день_вересень">'[8]Начни с меня'!$F$18</definedName>
    <definedName name="Банк_день_грудень">'[8]Начни с меня'!$F$21</definedName>
    <definedName name="Банк_день_жовтень">'[8]Начни с меня'!$F$19</definedName>
    <definedName name="Банк_день_квітень">'[8]Начни с меня'!$F$13</definedName>
    <definedName name="Банк_день_липень">'[8]Начни с меня'!$F$16</definedName>
    <definedName name="Банк_день_листопад">'[8]Начни с меня'!$F$20</definedName>
    <definedName name="Банк_день_лютий">'[8]Начни с меня'!$F$11</definedName>
    <definedName name="Банк_день_серпень">'[8]Начни с меня'!$F$17</definedName>
    <definedName name="Банк_день_січень">'[8]Начни с меня'!$F$10</definedName>
    <definedName name="Банк_день_травень">'[8]Начни с меня'!$F$14</definedName>
    <definedName name="Банк_день_червень">'[8]Начни с меня'!$F$15</definedName>
    <definedName name="Банк_рік">'[8]Начни с меня'!$D$9</definedName>
    <definedName name="банку">'[9]Начни с меня'!$F$16</definedName>
    <definedName name="бб" localSheetId="1" hidden="1">{#N/A,#N/A,FALSE,"Лист4"}</definedName>
    <definedName name="бб" localSheetId="3" hidden="1">{#N/A,#N/A,FALSE,"Лист4"}</definedName>
    <definedName name="бб" localSheetId="4" hidden="1">{#N/A,#N/A,FALSE,"Лист4"}</definedName>
    <definedName name="бб" hidden="1">{#N/A,#N/A,FALSE,"Лист4"}</definedName>
    <definedName name="БББ" localSheetId="1">#REF!</definedName>
    <definedName name="БББ" localSheetId="2">#REF!</definedName>
    <definedName name="БББ" localSheetId="3">#REF!</definedName>
    <definedName name="БББ" localSheetId="4">#REF!</definedName>
    <definedName name="БББ">#REF!</definedName>
    <definedName name="бббб" localSheetId="1" hidden="1">{#N/A,#N/A,FALSE,"Лист4"}</definedName>
    <definedName name="бббб" localSheetId="3" hidden="1">{#N/A,#N/A,FALSE,"Лист4"}</definedName>
    <definedName name="бббб" localSheetId="4" hidden="1">{#N/A,#N/A,FALSE,"Лист4"}</definedName>
    <definedName name="бббб" hidden="1">{#N/A,#N/A,FALSE,"Лист4"}</definedName>
    <definedName name="ббббб" localSheetId="1" hidden="1">{#N/A,#N/A,FALSE,"Лист4"}</definedName>
    <definedName name="ббббб" localSheetId="3" hidden="1">{#N/A,#N/A,FALSE,"Лист4"}</definedName>
    <definedName name="ббббб" localSheetId="4" hidden="1">{#N/A,#N/A,FALSE,"Лист4"}</definedName>
    <definedName name="ббббб" hidden="1">{#N/A,#N/A,FALSE,"Лист4"}</definedName>
    <definedName name="бббббб" localSheetId="1" hidden="1">{#N/A,#N/A,FALSE,"Лист4"}</definedName>
    <definedName name="бббббб" localSheetId="3" hidden="1">{#N/A,#N/A,FALSE,"Лист4"}</definedName>
    <definedName name="бббббб" localSheetId="4" hidden="1">{#N/A,#N/A,FALSE,"Лист4"}</definedName>
    <definedName name="бббббб" hidden="1">{#N/A,#N/A,FALSE,"Лист4"}</definedName>
    <definedName name="В" localSheetId="1">#REF!</definedName>
    <definedName name="В" localSheetId="2">#REF!</definedName>
    <definedName name="В" localSheetId="3">#REF!</definedName>
    <definedName name="В" localSheetId="4">#REF!</definedName>
    <definedName name="В">#REF!</definedName>
    <definedName name="В68" localSheetId="1">#REF!</definedName>
    <definedName name="В68" localSheetId="2">#REF!</definedName>
    <definedName name="В68" localSheetId="4">#REF!</definedName>
    <definedName name="В68">#REF!</definedName>
    <definedName name="вв">'[10]основная(1)'!$B$4:$F$6</definedName>
    <definedName name="вввввввввввввввввввввввввввввввввв" localSheetId="1" hidden="1">{#N/A,#N/A,FALSE,"Лист4"}</definedName>
    <definedName name="вввввввввввввввввввввввввввввввввв" localSheetId="3" hidden="1">{#N/A,#N/A,FALSE,"Лист4"}</definedName>
    <definedName name="вввввввввввввввввввввввввввввввввв" localSheetId="4" hidden="1">{#N/A,#N/A,FALSE,"Лист4"}</definedName>
    <definedName name="вввввввввввввввввввввввввввввввввв" hidden="1">{#N/A,#N/A,FALSE,"Лист4"}</definedName>
    <definedName name="вільні" localSheetId="1" hidden="1">{#N/A,#N/A,FALSE,"Лист4"}</definedName>
    <definedName name="вільні" localSheetId="3" hidden="1">{#N/A,#N/A,FALSE,"Лист4"}</definedName>
    <definedName name="вільні" localSheetId="4" hidden="1">{#N/A,#N/A,FALSE,"Лист4"}</definedName>
    <definedName name="вільні" hidden="1">{#N/A,#N/A,FALSE,"Лист4"}</definedName>
    <definedName name="вс" localSheetId="1">#REF!</definedName>
    <definedName name="вс" localSheetId="2">#REF!</definedName>
    <definedName name="вс" localSheetId="4">#REF!</definedName>
    <definedName name="вс">#REF!</definedName>
    <definedName name="гг" localSheetId="1" hidden="1">{#N/A,#N/A,FALSE,"Лист4"}</definedName>
    <definedName name="гг" localSheetId="3" hidden="1">{#N/A,#N/A,FALSE,"Лист4"}</definedName>
    <definedName name="гг" localSheetId="4" hidden="1">{#N/A,#N/A,FALSE,"Лист4"}</definedName>
    <definedName name="гг" hidden="1">{#N/A,#N/A,FALSE,"Лист4"}</definedName>
    <definedName name="ГПР" localSheetId="1">#REF!</definedName>
    <definedName name="ГПР" localSheetId="2">#REF!</definedName>
    <definedName name="ГПР" localSheetId="3">#REF!</definedName>
    <definedName name="ГПР" localSheetId="4">#REF!</definedName>
    <definedName name="ГПР">#REF!</definedName>
    <definedName name="гр" localSheetId="1" hidden="1">{#N/A,#N/A,FALSE,"Лист4"}</definedName>
    <definedName name="гр" localSheetId="3" hidden="1">{#N/A,#N/A,FALSE,"Лист4"}</definedName>
    <definedName name="гр" localSheetId="4" hidden="1">{#N/A,#N/A,FALSE,"Лист4"}</definedName>
    <definedName name="гр" hidden="1">{#N/A,#N/A,FALSE,"Лист4"}</definedName>
    <definedName name="график" localSheetId="1">#REF!</definedName>
    <definedName name="график" localSheetId="2">#REF!</definedName>
    <definedName name="график" localSheetId="3">#REF!</definedName>
    <definedName name="график" localSheetId="4">#REF!</definedName>
    <definedName name="график">#REF!</definedName>
    <definedName name="да" localSheetId="1" hidden="1">{#N/A,#N/A,FALSE,"Лист4"}</definedName>
    <definedName name="да" localSheetId="3" hidden="1">{#N/A,#N/A,FALSE,"Лист4"}</definedName>
    <definedName name="да" localSheetId="4" hidden="1">{#N/A,#N/A,FALSE,"Лист4"}</definedName>
    <definedName name="да" hidden="1">{#N/A,#N/A,FALSE,"Лист4"}</definedName>
    <definedName name="Дата">[11]ЗДМмісяць!$C$2</definedName>
    <definedName name="ДБ_живі_рік">[12]ИсхОбл!$J$9:$J$35</definedName>
    <definedName name="ДБ_прогн_рік_дата">[12]ИсхОбл!$H$9:$H$35</definedName>
    <definedName name="ДБ_факт_рік">[13]ЗДМРік!$I$9:$I$35</definedName>
    <definedName name="дб1" localSheetId="1">#REF!</definedName>
    <definedName name="дб1" localSheetId="2">#REF!</definedName>
    <definedName name="дб1" localSheetId="3">#REF!</definedName>
    <definedName name="дб1" localSheetId="4">#REF!</definedName>
    <definedName name="дб1">#REF!</definedName>
    <definedName name="ДБпл_живі_міс" localSheetId="1">#REF!</definedName>
    <definedName name="ДБпл_живі_міс" localSheetId="2">#REF!</definedName>
    <definedName name="ДБпл_живі_міс" localSheetId="3">#REF!</definedName>
    <definedName name="ДБпл_живі_міс" localSheetId="4">#REF!</definedName>
    <definedName name="ДБпл_живі_міс">#REF!</definedName>
    <definedName name="ДБпл_живі_рік" localSheetId="1">#REF!</definedName>
    <definedName name="ДБпл_живі_рік" localSheetId="2">#REF!</definedName>
    <definedName name="ДБпл_живі_рік" localSheetId="3">#REF!</definedName>
    <definedName name="ДБпл_живі_рік" localSheetId="4">#REF!</definedName>
    <definedName name="ДБпл_живі_рік">#REF!</definedName>
    <definedName name="ДБпл_прогн_міс_дата" localSheetId="1">#REF!</definedName>
    <definedName name="ДБпл_прогн_міс_дата" localSheetId="2">#REF!</definedName>
    <definedName name="ДБпл_прогн_міс_дата" localSheetId="3">#REF!</definedName>
    <definedName name="ДБпл_прогн_міс_дата" localSheetId="4">#REF!</definedName>
    <definedName name="ДБпл_прогн_міс_дата">#REF!</definedName>
    <definedName name="ДБпл_прогн_рік_дата" localSheetId="1">#REF!</definedName>
    <definedName name="ДБпл_прогн_рік_дата" localSheetId="2">#REF!</definedName>
    <definedName name="ДБпл_прогн_рік_дата" localSheetId="3">#REF!</definedName>
    <definedName name="ДБпл_прогн_рік_дата" localSheetId="4">#REF!</definedName>
    <definedName name="ДБпл_прогн_рік_дата">#REF!</definedName>
    <definedName name="ДБпл_факт_міс" localSheetId="1">#REF!</definedName>
    <definedName name="ДБпл_факт_міс" localSheetId="2">#REF!</definedName>
    <definedName name="ДБпл_факт_міс" localSheetId="3">#REF!</definedName>
    <definedName name="ДБпл_факт_міс" localSheetId="4">#REF!</definedName>
    <definedName name="ДБпл_факт_міс">#REF!</definedName>
    <definedName name="ДБпл_факт_рік" localSheetId="1">#REF!</definedName>
    <definedName name="ДБпл_факт_рік" localSheetId="2">#REF!</definedName>
    <definedName name="ДБпл_факт_рік" localSheetId="3">#REF!</definedName>
    <definedName name="ДБпл_факт_рік" localSheetId="4">#REF!</definedName>
    <definedName name="ДБпл_факт_рік">#REF!</definedName>
    <definedName name="ддд" localSheetId="1" hidden="1">{#N/A,#N/A,FALSE,"Лист4"}</definedName>
    <definedName name="ддд" localSheetId="3" hidden="1">{#N/A,#N/A,FALSE,"Лист4"}</definedName>
    <definedName name="ддд" localSheetId="4" hidden="1">{#N/A,#N/A,FALSE,"Лист4"}</definedName>
    <definedName name="ддд" hidden="1">{#N/A,#N/A,FALSE,"Лист4"}</definedName>
    <definedName name="ддддддддддд" localSheetId="1" hidden="1">{#N/A,#N/A,FALSE,"Лист4"}</definedName>
    <definedName name="ддддддддддд" localSheetId="3" hidden="1">{#N/A,#N/A,FALSE,"Лист4"}</definedName>
    <definedName name="ддддддддддд" localSheetId="4" hidden="1">{#N/A,#N/A,FALSE,"Лист4"}</definedName>
    <definedName name="ддддддддддд" hidden="1">{#N/A,#N/A,FALSE,"Лист4"}</definedName>
    <definedName name="День">[11]ЗДМмісяць!$G$1</definedName>
    <definedName name="довидка" localSheetId="1">#REF!</definedName>
    <definedName name="довидка" localSheetId="2">#REF!</definedName>
    <definedName name="довидка" localSheetId="3">#REF!</definedName>
    <definedName name="довидка" localSheetId="4">#REF!</definedName>
    <definedName name="довидка">#REF!</definedName>
    <definedName name="дод" localSheetId="1">#REF!</definedName>
    <definedName name="дод" localSheetId="2">#REF!</definedName>
    <definedName name="дод" localSheetId="4">#REF!</definedName>
    <definedName name="дод">#REF!</definedName>
    <definedName name="дод_СПД" localSheetId="1">#REF!</definedName>
    <definedName name="дод_СПД" localSheetId="2">#REF!</definedName>
    <definedName name="дод_СПД" localSheetId="3">#REF!</definedName>
    <definedName name="дод_СПД" localSheetId="4">#REF!</definedName>
    <definedName name="дод_СПД">#REF!</definedName>
    <definedName name="дод4" localSheetId="1">#REF!</definedName>
    <definedName name="дод4" localSheetId="2">#REF!</definedName>
    <definedName name="дод4" localSheetId="4">#REF!</definedName>
    <definedName name="дод4">#REF!</definedName>
    <definedName name="дод8" localSheetId="1" hidden="1">{#N/A,#N/A,FALSE,"Лист4"}</definedName>
    <definedName name="дод8" localSheetId="3" hidden="1">{#N/A,#N/A,FALSE,"Лист4"}</definedName>
    <definedName name="дод8" localSheetId="4" hidden="1">{#N/A,#N/A,FALSE,"Лист4"}</definedName>
    <definedName name="дод8" hidden="1">{#N/A,#N/A,FALSE,"Лист4"}</definedName>
    <definedName name="додатки" localSheetId="1">#REF!</definedName>
    <definedName name="додатки" localSheetId="2">#REF!</definedName>
    <definedName name="додатки" localSheetId="4">#REF!</definedName>
    <definedName name="додатки">#REF!</definedName>
    <definedName name="Додаток\" localSheetId="1">#REF!</definedName>
    <definedName name="Додаток\" localSheetId="2">#REF!</definedName>
    <definedName name="Додаток\" localSheetId="4">#REF!</definedName>
    <definedName name="Додаток\">#REF!</definedName>
    <definedName name="Друк">'[8]Начни с меня'!$C$23</definedName>
    <definedName name="ее" localSheetId="1" hidden="1">{#N/A,#N/A,FALSE,"Лист4"}</definedName>
    <definedName name="ее" localSheetId="3" hidden="1">{#N/A,#N/A,FALSE,"Лист4"}</definedName>
    <definedName name="ее" localSheetId="4" hidden="1">{#N/A,#N/A,FALSE,"Лист4"}</definedName>
    <definedName name="ее" hidden="1">{#N/A,#N/A,FALSE,"Лист4"}</definedName>
    <definedName name="еее" localSheetId="1" hidden="1">{#N/A,#N/A,FALSE,"Лист4"}</definedName>
    <definedName name="еее" localSheetId="3" hidden="1">{#N/A,#N/A,FALSE,"Лист4"}</definedName>
    <definedName name="еее" localSheetId="4" hidden="1">{#N/A,#N/A,FALSE,"Лист4"}</definedName>
    <definedName name="еее" hidden="1">{#N/A,#N/A,FALSE,"Лист4"}</definedName>
    <definedName name="ееее" localSheetId="1" hidden="1">{#N/A,#N/A,FALSE,"Лист4"}</definedName>
    <definedName name="ееее" localSheetId="3" hidden="1">{#N/A,#N/A,FALSE,"Лист4"}</definedName>
    <definedName name="ееее" localSheetId="4" hidden="1">{#N/A,#N/A,FALSE,"Лист4"}</definedName>
    <definedName name="ееее" hidden="1">{#N/A,#N/A,FALSE,"Лист4"}</definedName>
    <definedName name="жж" localSheetId="1">#REF!</definedName>
    <definedName name="жж" localSheetId="2">#REF!</definedName>
    <definedName name="жж" localSheetId="4">#REF!</definedName>
    <definedName name="жж">#REF!</definedName>
    <definedName name="жжж" localSheetId="1" hidden="1">{#N/A,#N/A,FALSE,"Лист4"}</definedName>
    <definedName name="жжж" localSheetId="3" hidden="1">{#N/A,#N/A,FALSE,"Лист4"}</definedName>
    <definedName name="жжж" localSheetId="4" hidden="1">{#N/A,#N/A,FALSE,"Лист4"}</definedName>
    <definedName name="жжж" hidden="1">{#N/A,#N/A,FALSE,"Лист4"}</definedName>
    <definedName name="жжжжж" localSheetId="1" hidden="1">{#N/A,#N/A,FALSE,"Лист4"}</definedName>
    <definedName name="жжжжж" localSheetId="3" hidden="1">{#N/A,#N/A,FALSE,"Лист4"}</definedName>
    <definedName name="жжжжж" localSheetId="4" hidden="1">{#N/A,#N/A,FALSE,"Лист4"}</definedName>
    <definedName name="жжжжж" hidden="1">{#N/A,#N/A,FALSE,"Лист4"}</definedName>
    <definedName name="житлове" localSheetId="1" hidden="1">{#N/A,#N/A,FALSE,"Лист4"}</definedName>
    <definedName name="житлове" localSheetId="3" hidden="1">{#N/A,#N/A,FALSE,"Лист4"}</definedName>
    <definedName name="житлове" localSheetId="4" hidden="1">{#N/A,#N/A,FALSE,"Лист4"}</definedName>
    <definedName name="житлове" hidden="1">{#N/A,#N/A,FALSE,"Лист4"}</definedName>
    <definedName name="_xlnm.Print_Titles" localSheetId="1">'дод. 2 видатки'!$8:$11</definedName>
    <definedName name="_xlnm.Print_Titles" localSheetId="2">дод.2!$8:$11</definedName>
    <definedName name="_xlnm.Print_Titles" localSheetId="3">'дод.3 трансф'!$28:$28</definedName>
    <definedName name="_xlnm.Print_Titles" localSheetId="4">#REF!</definedName>
    <definedName name="_xlnm.Print_Titles">#REF!</definedName>
    <definedName name="ЗБ_живі_рік">[12]ИсхОбл!$F$9:$F$35</definedName>
    <definedName name="ЗБ_прогн_рік_дата">[12]ИсхОбл!$D$9:$D$35</definedName>
    <definedName name="ЗБ_факт_рік">[13]ЗДМРік!$E$9:$E$35</definedName>
    <definedName name="здоровя" localSheetId="1" hidden="1">{#N/A,#N/A,FALSE,"Лист4"}</definedName>
    <definedName name="здоровя" localSheetId="3" hidden="1">{#N/A,#N/A,FALSE,"Лист4"}</definedName>
    <definedName name="здоровя" localSheetId="4" hidden="1">{#N/A,#N/A,FALSE,"Лист4"}</definedName>
    <definedName name="здоровя" hidden="1">{#N/A,#N/A,FALSE,"Лист4"}</definedName>
    <definedName name="зз" localSheetId="1" hidden="1">{#N/A,#N/A,FALSE,"Лист4"}</definedName>
    <definedName name="зз" localSheetId="3" hidden="1">{#N/A,#N/A,FALSE,"Лист4"}</definedName>
    <definedName name="зз" localSheetId="4" hidden="1">{#N/A,#N/A,FALSE,"Лист4"}</definedName>
    <definedName name="зз" hidden="1">{#N/A,#N/A,FALSE,"Лист4"}</definedName>
    <definedName name="ззз" localSheetId="1" hidden="1">{#N/A,#N/A,FALSE,"Лист4"}</definedName>
    <definedName name="ззз" localSheetId="3" hidden="1">{#N/A,#N/A,FALSE,"Лист4"}</definedName>
    <definedName name="ззз" localSheetId="4" hidden="1">{#N/A,#N/A,FALSE,"Лист4"}</definedName>
    <definedName name="ззз" hidden="1">{#N/A,#N/A,FALSE,"Лист4"}</definedName>
    <definedName name="зоо" localSheetId="1" hidden="1">{#N/A,#N/A,FALSE,"Лист4"}</definedName>
    <definedName name="зоо" localSheetId="3" hidden="1">{#N/A,#N/A,FALSE,"Лист4"}</definedName>
    <definedName name="зоо" localSheetId="4" hidden="1">{#N/A,#N/A,FALSE,"Лист4"}</definedName>
    <definedName name="зоо" hidden="1">{#N/A,#N/A,FALSE,"Лист4"}</definedName>
    <definedName name="І" localSheetId="1">#REF!</definedName>
    <definedName name="І" localSheetId="2">#REF!</definedName>
    <definedName name="І" localSheetId="3">#REF!</definedName>
    <definedName name="І" localSheetId="4">#REF!</definedName>
    <definedName name="І">#REF!</definedName>
    <definedName name="івіп" localSheetId="1" hidden="1">{#N/A,#N/A,FALSE,"Лист4"}</definedName>
    <definedName name="івіп" localSheetId="3" hidden="1">{#N/A,#N/A,FALSE,"Лист4"}</definedName>
    <definedName name="івіп" localSheetId="4" hidden="1">{#N/A,#N/A,FALSE,"Лист4"}</definedName>
    <definedName name="івіп" hidden="1">{#N/A,#N/A,FALSE,"Лист4"}</definedName>
    <definedName name="іі" localSheetId="1" hidden="1">{#N/A,#N/A,FALSE,"Лист4"}</definedName>
    <definedName name="іі" localSheetId="3" hidden="1">{#N/A,#N/A,FALSE,"Лист4"}</definedName>
    <definedName name="іі" localSheetId="4" hidden="1">{#N/A,#N/A,FALSE,"Лист4"}</definedName>
    <definedName name="іі" hidden="1">{#N/A,#N/A,FALSE,"Лист4"}</definedName>
    <definedName name="інші" localSheetId="1" hidden="1">{#N/A,#N/A,FALSE,"Лист4"}</definedName>
    <definedName name="інші" localSheetId="3" hidden="1">{#N/A,#N/A,FALSE,"Лист4"}</definedName>
    <definedName name="інші" localSheetId="4" hidden="1">{#N/A,#N/A,FALSE,"Лист4"}</definedName>
    <definedName name="інші" hidden="1">{#N/A,#N/A,FALSE,"Лист4"}</definedName>
    <definedName name="йййй" localSheetId="1">#REF!</definedName>
    <definedName name="йййй" localSheetId="2">#REF!</definedName>
    <definedName name="йййй" localSheetId="3">#REF!</definedName>
    <definedName name="йййй" localSheetId="4">#REF!</definedName>
    <definedName name="йййй">#REF!</definedName>
    <definedName name="ййййййййййййййй" localSheetId="1" hidden="1">{#N/A,#N/A,FALSE,"Лист4"}</definedName>
    <definedName name="ййййййййййййййй" localSheetId="3" hidden="1">{#N/A,#N/A,FALSE,"Лист4"}</definedName>
    <definedName name="ййййййййййййййй" localSheetId="4" hidden="1">{#N/A,#N/A,FALSE,"Лист4"}</definedName>
    <definedName name="ййййййййййййййй" hidden="1">{#N/A,#N/A,FALSE,"Лист4"}</definedName>
    <definedName name="Кod" localSheetId="1">#REF!</definedName>
    <definedName name="Кod" localSheetId="2">#REF!</definedName>
    <definedName name="Кod" localSheetId="4">#REF!</definedName>
    <definedName name="Кod">#REF!</definedName>
    <definedName name="Кog" localSheetId="1">#REF!</definedName>
    <definedName name="Кog" localSheetId="2">#REF!</definedName>
    <definedName name="Кog" localSheetId="4">#REF!</definedName>
    <definedName name="Кog">#REF!</definedName>
    <definedName name="Кoh" localSheetId="1">#REF!</definedName>
    <definedName name="Кoh" localSheetId="2">#REF!</definedName>
    <definedName name="Кoh" localSheetId="4">#REF!</definedName>
    <definedName name="Кoh">#REF!</definedName>
    <definedName name="Кyn" localSheetId="1">#REF!</definedName>
    <definedName name="Кyn" localSheetId="2">#REF!</definedName>
    <definedName name="Кyn" localSheetId="4">#REF!</definedName>
    <definedName name="Кyn">#REF!</definedName>
    <definedName name="Кzl" localSheetId="1">#REF!</definedName>
    <definedName name="Кzl" localSheetId="2">#REF!</definedName>
    <definedName name="Кzl" localSheetId="4">#REF!</definedName>
    <definedName name="Кzl">#REF!</definedName>
    <definedName name="Кzn" localSheetId="1">#REF!</definedName>
    <definedName name="Кzn" localSheetId="2">#REF!</definedName>
    <definedName name="Кzn" localSheetId="4">#REF!</definedName>
    <definedName name="Кzn">#REF!</definedName>
    <definedName name="ке" localSheetId="1" hidden="1">{#N/A,#N/A,FALSE,"Лист4"}</definedName>
    <definedName name="ке" localSheetId="3" hidden="1">{#N/A,#N/A,FALSE,"Лист4"}</definedName>
    <definedName name="ке" localSheetId="4" hidden="1">{#N/A,#N/A,FALSE,"Лист4"}</definedName>
    <definedName name="ке" hidden="1">{#N/A,#N/A,FALSE,"Лист4"}</definedName>
    <definedName name="кй" localSheetId="1" hidden="1">{#N/A,#N/A,FALSE,"Лист4"}</definedName>
    <definedName name="кй" localSheetId="3" hidden="1">{#N/A,#N/A,FALSE,"Лист4"}</definedName>
    <definedName name="кй" localSheetId="4" hidden="1">{#N/A,#N/A,FALSE,"Лист4"}</definedName>
    <definedName name="кй" hidden="1">{#N/A,#N/A,FALSE,"Лист4"}</definedName>
    <definedName name="кк" localSheetId="1" hidden="1">{#N/A,#N/A,FALSE,"Лист4"}</definedName>
    <definedName name="кк" localSheetId="3" hidden="1">{#N/A,#N/A,FALSE,"Лист4"}</definedName>
    <definedName name="кк" localSheetId="4" hidden="1">{#N/A,#N/A,FALSE,"Лист4"}</definedName>
    <definedName name="кк" hidden="1">{#N/A,#N/A,FALSE,"Лист4"}</definedName>
    <definedName name="Ккl" localSheetId="1">#REF!</definedName>
    <definedName name="Ккl" localSheetId="2">#REF!</definedName>
    <definedName name="Ккl" localSheetId="4">#REF!</definedName>
    <definedName name="Ккl">#REF!</definedName>
    <definedName name="Ккn" localSheetId="1">#REF!</definedName>
    <definedName name="Ккn" localSheetId="2">#REF!</definedName>
    <definedName name="Ккn" localSheetId="4">#REF!</definedName>
    <definedName name="Ккn">#REF!</definedName>
    <definedName name="Коd" localSheetId="1">#REF!</definedName>
    <definedName name="Коd" localSheetId="2">#REF!</definedName>
    <definedName name="Коd" localSheetId="4">#REF!</definedName>
    <definedName name="Коd">#REF!</definedName>
    <definedName name="комунальне" localSheetId="1" hidden="1">{#N/A,#N/A,FALSE,"Лист4"}</definedName>
    <definedName name="комунальне" localSheetId="3" hidden="1">{#N/A,#N/A,FALSE,"Лист4"}</definedName>
    <definedName name="комунальне" localSheetId="4" hidden="1">{#N/A,#N/A,FALSE,"Лист4"}</definedName>
    <definedName name="комунальне" hidden="1">{#N/A,#N/A,FALSE,"Лист4"}</definedName>
    <definedName name="кот" localSheetId="1" hidden="1">{#N/A,#N/A,FALSE,"Лист4"}</definedName>
    <definedName name="кот" localSheetId="3" hidden="1">{#N/A,#N/A,FALSE,"Лист4"}</definedName>
    <definedName name="кот" localSheetId="4" hidden="1">{#N/A,#N/A,FALSE,"Лист4"}</definedName>
    <definedName name="кот" hidden="1">{#N/A,#N/A,FALSE,"Лист4"}</definedName>
    <definedName name="кр" localSheetId="1" hidden="1">{#N/A,#N/A,FALSE,"Лист4"}</definedName>
    <definedName name="кр" localSheetId="3" hidden="1">{#N/A,#N/A,FALSE,"Лист4"}</definedName>
    <definedName name="кр" localSheetId="4" hidden="1">{#N/A,#N/A,FALSE,"Лист4"}</definedName>
    <definedName name="кр" hidden="1">{#N/A,#N/A,FALSE,"Лист4"}</definedName>
    <definedName name="Куl" localSheetId="1">#REF!</definedName>
    <definedName name="Куl" localSheetId="2">#REF!</definedName>
    <definedName name="Куl" localSheetId="4">#REF!</definedName>
    <definedName name="Куl">#REF!</definedName>
    <definedName name="культура" localSheetId="1" hidden="1">{#N/A,#N/A,FALSE,"Лист4"}</definedName>
    <definedName name="культура" localSheetId="3" hidden="1">{#N/A,#N/A,FALSE,"Лист4"}</definedName>
    <definedName name="культура" localSheetId="4" hidden="1">{#N/A,#N/A,FALSE,"Лист4"}</definedName>
    <definedName name="культура" hidden="1">{#N/A,#N/A,FALSE,"Лист4"}</definedName>
    <definedName name="кц" localSheetId="1" hidden="1">{#N/A,#N/A,FALSE,"Лист4"}</definedName>
    <definedName name="кц" localSheetId="3" hidden="1">{#N/A,#N/A,FALSE,"Лист4"}</definedName>
    <definedName name="кц" localSheetId="4" hidden="1">{#N/A,#N/A,FALSE,"Лист4"}</definedName>
    <definedName name="кц" hidden="1">{#N/A,#N/A,FALSE,"Лист4"}</definedName>
    <definedName name="лл" localSheetId="1" hidden="1">{#N/A,#N/A,FALSE,"Лист4"}</definedName>
    <definedName name="лл" localSheetId="3" hidden="1">{#N/A,#N/A,FALSE,"Лист4"}</definedName>
    <definedName name="лл" localSheetId="4" hidden="1">{#N/A,#N/A,FALSE,"Лист4"}</definedName>
    <definedName name="лл" hidden="1">{#N/A,#N/A,FALSE,"Лист4"}</definedName>
    <definedName name="ллл" localSheetId="1" hidden="1">{#N/A,#N/A,FALSE,"Лист4"}</definedName>
    <definedName name="ллл" localSheetId="3" hidden="1">{#N/A,#N/A,FALSE,"Лист4"}</definedName>
    <definedName name="ллл" localSheetId="4" hidden="1">{#N/A,#N/A,FALSE,"Лист4"}</definedName>
    <definedName name="ллл" hidden="1">{#N/A,#N/A,FALSE,"Лист4"}</definedName>
    <definedName name="ллллл" localSheetId="1">#REF!</definedName>
    <definedName name="ллллл" localSheetId="2">#REF!</definedName>
    <definedName name="ллллл" localSheetId="3">#REF!</definedName>
    <definedName name="ллллл" localSheetId="4">#REF!</definedName>
    <definedName name="ллллл">#REF!</definedName>
    <definedName name="ллллллл" localSheetId="1" hidden="1">{#N/A,#N/A,FALSE,"Лист4"}</definedName>
    <definedName name="ллллллл" localSheetId="3" hidden="1">{#N/A,#N/A,FALSE,"Лист4"}</definedName>
    <definedName name="ллллллл" localSheetId="4" hidden="1">{#N/A,#N/A,FALSE,"Лист4"}</definedName>
    <definedName name="ллллллл" hidden="1">{#N/A,#N/A,FALSE,"Лист4"}</definedName>
    <definedName name="ллллллллллллллллллллллллллллллл" localSheetId="1" hidden="1">{#N/A,#N/A,FALSE,"Лист4"}</definedName>
    <definedName name="ллллллллллллллллллллллллллллллл" localSheetId="3" hidden="1">{#N/A,#N/A,FALSE,"Лист4"}</definedName>
    <definedName name="ллллллллллллллллллллллллллллллл" localSheetId="4" hidden="1">{#N/A,#N/A,FALSE,"Лист4"}</definedName>
    <definedName name="ллллллллллллллллллллллллллллллл" hidden="1">{#N/A,#N/A,FALSE,"Лист4"}</definedName>
    <definedName name="м" localSheetId="1" hidden="1">{#N/A,#N/A,FALSE,"Лист4"}</definedName>
    <definedName name="м" localSheetId="3" hidden="1">{#N/A,#N/A,FALSE,"Лист4"}</definedName>
    <definedName name="м" localSheetId="4" hidden="1">{#N/A,#N/A,FALSE,"Лист4"}</definedName>
    <definedName name="м" hidden="1">{#N/A,#N/A,FALSE,"Лист4"}</definedName>
    <definedName name="мінфін" localSheetId="1">#REF!</definedName>
    <definedName name="мінфін" localSheetId="2">#REF!</definedName>
    <definedName name="мінфін" localSheetId="3">#REF!</definedName>
    <definedName name="мінфін" localSheetId="4">#REF!</definedName>
    <definedName name="мінфін">#REF!</definedName>
    <definedName name="Місяць1">'[8]Начни с меня'!$C$9</definedName>
    <definedName name="Місяць2">'[8]Начни с меня'!$H$9</definedName>
    <definedName name="мм" localSheetId="1" hidden="1">{#N/A,#N/A,FALSE,"Лист4"}</definedName>
    <definedName name="мм" localSheetId="3" hidden="1">{#N/A,#N/A,FALSE,"Лист4"}</definedName>
    <definedName name="мм" localSheetId="4" hidden="1">{#N/A,#N/A,FALSE,"Лист4"}</definedName>
    <definedName name="мм" hidden="1">{#N/A,#N/A,FALSE,"Лист4"}</definedName>
    <definedName name="ммм" localSheetId="1" hidden="1">{#N/A,#N/A,FALSE,"Лист4"}</definedName>
    <definedName name="ммм" localSheetId="3" hidden="1">{#N/A,#N/A,FALSE,"Лист4"}</definedName>
    <definedName name="ммм" localSheetId="4" hidden="1">{#N/A,#N/A,FALSE,"Лист4"}</definedName>
    <definedName name="ммм" hidden="1">{#N/A,#N/A,FALSE,"Лист4"}</definedName>
    <definedName name="мммммм" localSheetId="1" hidden="1">{#N/A,#N/A,FALSE,"Лист4"}</definedName>
    <definedName name="мммммм" localSheetId="3" hidden="1">{#N/A,#N/A,FALSE,"Лист4"}</definedName>
    <definedName name="мммммм" localSheetId="4" hidden="1">{#N/A,#N/A,FALSE,"Лист4"}</definedName>
    <definedName name="мммммм" hidden="1">{#N/A,#N/A,FALSE,"Лист4"}</definedName>
    <definedName name="мммммммммммммм" localSheetId="1" hidden="1">{#N/A,#N/A,FALSE,"Лист4"}</definedName>
    <definedName name="мммммммммммммм" localSheetId="3" hidden="1">{#N/A,#N/A,FALSE,"Лист4"}</definedName>
    <definedName name="мммммммммммммм" localSheetId="4" hidden="1">{#N/A,#N/A,FALSE,"Лист4"}</definedName>
    <definedName name="мммммммммммммм" hidden="1">{#N/A,#N/A,FALSE,"Лист4"}</definedName>
    <definedName name="ммммммммммммммммм" localSheetId="1" hidden="1">{#N/A,#N/A,FALSE,"Лист4"}</definedName>
    <definedName name="ммммммммммммммммм" localSheetId="3" hidden="1">{#N/A,#N/A,FALSE,"Лист4"}</definedName>
    <definedName name="ммммммммммммммммм" localSheetId="4" hidden="1">{#N/A,#N/A,FALSE,"Лист4"}</definedName>
    <definedName name="ммммммммммммммммм" hidden="1">{#N/A,#N/A,FALSE,"Лист4"}</definedName>
    <definedName name="Нkb" localSheetId="1">#REF!</definedName>
    <definedName name="Нkb" localSheetId="2">#REF!</definedName>
    <definedName name="Нkb" localSheetId="4">#REF!</definedName>
    <definedName name="Нkb">#REF!</definedName>
    <definedName name="Нkk" localSheetId="1">#REF!</definedName>
    <definedName name="Нkk" localSheetId="2">#REF!</definedName>
    <definedName name="Нkk" localSheetId="4">#REF!</definedName>
    <definedName name="Нkk">#REF!</definedName>
    <definedName name="не" localSheetId="1" hidden="1">{#N/A,#N/A,FALSE,"Лист4"}</definedName>
    <definedName name="не" localSheetId="3" hidden="1">{#N/A,#N/A,FALSE,"Лист4"}</definedName>
    <definedName name="не" localSheetId="4" hidden="1">{#N/A,#N/A,FALSE,"Лист4"}</definedName>
    <definedName name="не" hidden="1">{#N/A,#N/A,FALSE,"Лист4"}</definedName>
    <definedName name="ннннннннн" localSheetId="1" hidden="1">{#N/A,#N/A,FALSE,"Лист4"}</definedName>
    <definedName name="ннннннннн" localSheetId="3" hidden="1">{#N/A,#N/A,FALSE,"Лист4"}</definedName>
    <definedName name="ннннннннн" localSheetId="4" hidden="1">{#N/A,#N/A,FALSE,"Лист4"}</definedName>
    <definedName name="ннннннннн" hidden="1">{#N/A,#N/A,FALSE,"Лист4"}</definedName>
    <definedName name="о" localSheetId="1" hidden="1">{#N/A,#N/A,FALSE,"Лист4"}</definedName>
    <definedName name="о" localSheetId="3" hidden="1">{#N/A,#N/A,FALSE,"Лист4"}</definedName>
    <definedName name="о" localSheetId="4" hidden="1">{#N/A,#N/A,FALSE,"Лист4"}</definedName>
    <definedName name="о" hidden="1">{#N/A,#N/A,FALSE,"Лист4"}</definedName>
    <definedName name="_xlnm.Print_Area" localSheetId="1">'дод. 2 видатки'!$A$1:$P$32</definedName>
    <definedName name="_xlnm.Print_Area" localSheetId="2">дод.2!$A$1:$P$38</definedName>
    <definedName name="_xlnm.Print_Area" localSheetId="3">'дод.3 трансф'!$A$1:$E$43</definedName>
    <definedName name="_xlnm.Print_Area" localSheetId="4">'дод.4 програми '!$A$1:$J$17</definedName>
    <definedName name="_xlnm.Print_Area" localSheetId="0">'Дод1 доходи'!$A$1:$F$26</definedName>
    <definedName name="_xlnm.Print_Area">#REF!</definedName>
    <definedName name="оо" localSheetId="1" hidden="1">{#N/A,#N/A,FALSE,"Лист4"}</definedName>
    <definedName name="оо" localSheetId="3" hidden="1">{#N/A,#N/A,FALSE,"Лист4"}</definedName>
    <definedName name="оо" localSheetId="4" hidden="1">{#N/A,#N/A,FALSE,"Лист4"}</definedName>
    <definedName name="оо" hidden="1">{#N/A,#N/A,FALSE,"Лист4"}</definedName>
    <definedName name="ооо" localSheetId="1" hidden="1">{#N/A,#N/A,FALSE,"Лист4"}</definedName>
    <definedName name="ооо" localSheetId="3" hidden="1">{#N/A,#N/A,FALSE,"Лист4"}</definedName>
    <definedName name="ооо" localSheetId="4" hidden="1">{#N/A,#N/A,FALSE,"Лист4"}</definedName>
    <definedName name="ооо" hidden="1">{#N/A,#N/A,FALSE,"Лист4"}</definedName>
    <definedName name="оооо" localSheetId="1" hidden="1">{#N/A,#N/A,FALSE,"Лист4"}</definedName>
    <definedName name="оооо" localSheetId="3" hidden="1">{#N/A,#N/A,FALSE,"Лист4"}</definedName>
    <definedName name="оооо" localSheetId="4" hidden="1">{#N/A,#N/A,FALSE,"Лист4"}</definedName>
    <definedName name="оооо" hidden="1">{#N/A,#N/A,FALSE,"Лист4"}</definedName>
    <definedName name="ооооо" localSheetId="1" hidden="1">{#N/A,#N/A,FALSE,"Лист4"}</definedName>
    <definedName name="ооооо" localSheetId="3" hidden="1">{#N/A,#N/A,FALSE,"Лист4"}</definedName>
    <definedName name="ооооо" localSheetId="4" hidden="1">{#N/A,#N/A,FALSE,"Лист4"}</definedName>
    <definedName name="ооооо" hidden="1">{#N/A,#N/A,FALSE,"Лист4"}</definedName>
    <definedName name="оооооо" localSheetId="1">#REF!</definedName>
    <definedName name="оооооо" localSheetId="2">#REF!</definedName>
    <definedName name="оооооо" localSheetId="3">#REF!</definedName>
    <definedName name="оооооо" localSheetId="4">#REF!</definedName>
    <definedName name="оооооо">#REF!</definedName>
    <definedName name="оооооооо" localSheetId="1" hidden="1">{#N/A,#N/A,FALSE,"Лист4"}</definedName>
    <definedName name="оооооооо" localSheetId="3" hidden="1">{#N/A,#N/A,FALSE,"Лист4"}</definedName>
    <definedName name="оооооооо" localSheetId="4" hidden="1">{#N/A,#N/A,FALSE,"Лист4"}</definedName>
    <definedName name="оооооооо" hidden="1">{#N/A,#N/A,FALSE,"Лист4"}</definedName>
    <definedName name="оооооооооооооооооооооооооо" localSheetId="1" hidden="1">{#N/A,#N/A,FALSE,"Лист4"}</definedName>
    <definedName name="оооооооооооооооооооооооооо" localSheetId="3" hidden="1">{#N/A,#N/A,FALSE,"Лист4"}</definedName>
    <definedName name="оооооооооооооооооооооооооо" localSheetId="4" hidden="1">{#N/A,#N/A,FALSE,"Лист4"}</definedName>
    <definedName name="оооооооооооооооооооооооооо" hidden="1">{#N/A,#N/A,FALSE,"Лист4"}</definedName>
    <definedName name="ооооооооооооооооооооооооооооо" localSheetId="1" hidden="1">{#N/A,#N/A,FALSE,"Лист4"}</definedName>
    <definedName name="ооооооооооооооооооооооооооооо" localSheetId="3" hidden="1">{#N/A,#N/A,FALSE,"Лист4"}</definedName>
    <definedName name="ооооооооооооооооооооооооооооо" localSheetId="4" hidden="1">{#N/A,#N/A,FALSE,"Лист4"}</definedName>
    <definedName name="ооооооооооооооооооооооооооооо" hidden="1">{#N/A,#N/A,FALSE,"Лист4"}</definedName>
    <definedName name="освіта" localSheetId="1" hidden="1">{#N/A,#N/A,FALSE,"Лист4"}</definedName>
    <definedName name="освіта" localSheetId="3" hidden="1">{#N/A,#N/A,FALSE,"Лист4"}</definedName>
    <definedName name="освіта" localSheetId="4" hidden="1">{#N/A,#N/A,FALSE,"Лист4"}</definedName>
    <definedName name="освіта" hidden="1">{#N/A,#N/A,FALSE,"Лист4"}</definedName>
    <definedName name="ох" localSheetId="1" hidden="1">{#N/A,#N/A,FALSE,"Лист4"}</definedName>
    <definedName name="ох" localSheetId="3" hidden="1">{#N/A,#N/A,FALSE,"Лист4"}</definedName>
    <definedName name="ох" localSheetId="4" hidden="1">{#N/A,#N/A,FALSE,"Лист4"}</definedName>
    <definedName name="ох" hidden="1">{#N/A,#N/A,FALSE,"Лист4"}</definedName>
    <definedName name="охорона" localSheetId="1" hidden="1">{#N/A,#N/A,FALSE,"Лист4"}</definedName>
    <definedName name="охорона" localSheetId="3" hidden="1">{#N/A,#N/A,FALSE,"Лист4"}</definedName>
    <definedName name="охорона" localSheetId="4" hidden="1">{#N/A,#N/A,FALSE,"Лист4"}</definedName>
    <definedName name="охорона" hidden="1">{#N/A,#N/A,FALSE,"Лист4"}</definedName>
    <definedName name="охх" localSheetId="1" hidden="1">{#N/A,#N/A,FALSE,"Лист4"}</definedName>
    <definedName name="охх" localSheetId="3" hidden="1">{#N/A,#N/A,FALSE,"Лист4"}</definedName>
    <definedName name="охх" localSheetId="4" hidden="1">{#N/A,#N/A,FALSE,"Лист4"}</definedName>
    <definedName name="охх" hidden="1">{#N/A,#N/A,FALSE,"Лист4"}</definedName>
    <definedName name="пот" localSheetId="1" hidden="1">{#N/A,#N/A,FALSE,"Лист4"}</definedName>
    <definedName name="пот" localSheetId="3" hidden="1">{#N/A,#N/A,FALSE,"Лист4"}</definedName>
    <definedName name="пот" localSheetId="4" hidden="1">{#N/A,#N/A,FALSE,"Лист4"}</definedName>
    <definedName name="пот" hidden="1">{#N/A,#N/A,FALSE,"Лист4"}</definedName>
    <definedName name="пп" localSheetId="1" hidden="1">{#N/A,#N/A,FALSE,"Лист4"}</definedName>
    <definedName name="пп" localSheetId="3" hidden="1">{#N/A,#N/A,FALSE,"Лист4"}</definedName>
    <definedName name="пп" localSheetId="4" hidden="1">{#N/A,#N/A,FALSE,"Лист4"}</definedName>
    <definedName name="пп" hidden="1">{#N/A,#N/A,FALSE,"Лист4"}</definedName>
    <definedName name="проол" localSheetId="1">#REF!</definedName>
    <definedName name="проол" localSheetId="2">#REF!</definedName>
    <definedName name="проол" localSheetId="3">#REF!</definedName>
    <definedName name="проол" localSheetId="4">#REF!</definedName>
    <definedName name="проол">#REF!</definedName>
    <definedName name="р" localSheetId="1">#REF!</definedName>
    <definedName name="р" localSheetId="2">#REF!</definedName>
    <definedName name="р" localSheetId="4">#REF!</definedName>
    <definedName name="р">#REF!</definedName>
    <definedName name="Рік">[11]ЗДМмісяць!$C$1</definedName>
    <definedName name="розрах">[14]Пер!$N$33</definedName>
    <definedName name="РРБ" localSheetId="1">#REF!</definedName>
    <definedName name="РРБ" localSheetId="2">#REF!</definedName>
    <definedName name="РРБ" localSheetId="3">#REF!</definedName>
    <definedName name="РРБ" localSheetId="4">#REF!</definedName>
    <definedName name="РРБ">#REF!</definedName>
    <definedName name="РРБази" localSheetId="1">#REF!</definedName>
    <definedName name="РРБази" localSheetId="2">#REF!</definedName>
    <definedName name="РРБази" localSheetId="3">#REF!</definedName>
    <definedName name="РРБази" localSheetId="4">#REF!</definedName>
    <definedName name="РРБази">#REF!</definedName>
    <definedName name="рррр" localSheetId="1">#REF!</definedName>
    <definedName name="рррр" localSheetId="2">#REF!</definedName>
    <definedName name="рррр" localSheetId="3">#REF!</definedName>
    <definedName name="рррр" localSheetId="4">#REF!</definedName>
    <definedName name="рррр">#REF!</definedName>
    <definedName name="ррррр" localSheetId="1">#REF!</definedName>
    <definedName name="ррррр" localSheetId="2">#REF!</definedName>
    <definedName name="ррррр" localSheetId="3">#REF!</definedName>
    <definedName name="ррррр" localSheetId="4">#REF!</definedName>
    <definedName name="ррррр">#REF!</definedName>
    <definedName name="с" localSheetId="1">#REF!</definedName>
    <definedName name="с" localSheetId="2">#REF!</definedName>
    <definedName name="с" localSheetId="3">#REF!</definedName>
    <definedName name="с" localSheetId="4">#REF!</definedName>
    <definedName name="с">#REF!</definedName>
    <definedName name="СПД" localSheetId="1">#REF!</definedName>
    <definedName name="СПД" localSheetId="2">#REF!</definedName>
    <definedName name="СПД" localSheetId="3">#REF!</definedName>
    <definedName name="СПД" localSheetId="4">#REF!</definedName>
    <definedName name="СПД">#REF!</definedName>
    <definedName name="Список_областей">[11]ЗДМмісяць!$A$9:$A$35</definedName>
    <definedName name="сс" localSheetId="1" hidden="1">{#N/A,#N/A,FALSE,"Лист4"}</definedName>
    <definedName name="сс" localSheetId="3" hidden="1">{#N/A,#N/A,FALSE,"Лист4"}</definedName>
    <definedName name="сс" localSheetId="4" hidden="1">{#N/A,#N/A,FALSE,"Лист4"}</definedName>
    <definedName name="сс" hidden="1">{#N/A,#N/A,FALSE,"Лист4"}</definedName>
    <definedName name="ссс" localSheetId="1" hidden="1">{#N/A,#N/A,FALSE,"Лист4"}</definedName>
    <definedName name="ссс" localSheetId="3" hidden="1">{#N/A,#N/A,FALSE,"Лист4"}</definedName>
    <definedName name="ссс" localSheetId="4" hidden="1">{#N/A,#N/A,FALSE,"Лист4"}</definedName>
    <definedName name="ссс" hidden="1">{#N/A,#N/A,FALSE,"Лист4"}</definedName>
    <definedName name="ссссс" localSheetId="1" hidden="1">{#N/A,#N/A,FALSE,"Лист4"}</definedName>
    <definedName name="ссссс" localSheetId="3" hidden="1">{#N/A,#N/A,FALSE,"Лист4"}</definedName>
    <definedName name="ссссс" localSheetId="4" hidden="1">{#N/A,#N/A,FALSE,"Лист4"}</definedName>
    <definedName name="ссссс" hidden="1">{#N/A,#N/A,FALSE,"Лист4"}</definedName>
    <definedName name="ссссссс" localSheetId="1" hidden="1">{#N/A,#N/A,FALSE,"Лист4"}</definedName>
    <definedName name="ссссссс" localSheetId="3" hidden="1">{#N/A,#N/A,FALSE,"Лист4"}</definedName>
    <definedName name="ссссссс" localSheetId="4" hidden="1">{#N/A,#N/A,FALSE,"Лист4"}</definedName>
    <definedName name="ссссссс" hidden="1">{#N/A,#N/A,FALSE,"Лист4"}</definedName>
    <definedName name="сссссссссс" localSheetId="1" hidden="1">{#N/A,#N/A,FALSE,"Лист4"}</definedName>
    <definedName name="сссссссссс" localSheetId="3" hidden="1">{#N/A,#N/A,FALSE,"Лист4"}</definedName>
    <definedName name="сссссссссс" localSheetId="4" hidden="1">{#N/A,#N/A,FALSE,"Лист4"}</definedName>
    <definedName name="сссссссссс" hidden="1">{#N/A,#N/A,FALSE,"Лист4"}</definedName>
    <definedName name="сссссссссссс" localSheetId="1" hidden="1">{#N/A,#N/A,FALSE,"Лист4"}</definedName>
    <definedName name="сссссссссссс" localSheetId="3" hidden="1">{#N/A,#N/A,FALSE,"Лист4"}</definedName>
    <definedName name="сссссссссссс" localSheetId="4" hidden="1">{#N/A,#N/A,FALSE,"Лист4"}</definedName>
    <definedName name="сссссссссссс" hidden="1">{#N/A,#N/A,FALSE,"Лист4"}</definedName>
    <definedName name="ссссссссссссс" localSheetId="1" hidden="1">{#N/A,#N/A,FALSE,"Лист4"}</definedName>
    <definedName name="ссссссссссссс" localSheetId="3" hidden="1">{#N/A,#N/A,FALSE,"Лист4"}</definedName>
    <definedName name="ссссссссссссс" localSheetId="4" hidden="1">{#N/A,#N/A,FALSE,"Лист4"}</definedName>
    <definedName name="ссссссссссссс" hidden="1">{#N/A,#N/A,FALSE,"Лист4"}</definedName>
    <definedName name="тБюджет">[15]D!$AC$8</definedName>
    <definedName name="ТекГод">[15]D!$AC$7</definedName>
    <definedName name="Текст_дата">[11]ЗДМмісяць!$F$2</definedName>
    <definedName name="тПериод">[15]D!$AC$9</definedName>
    <definedName name="укефукефуке" localSheetId="1" hidden="1">{#N/A,#N/A,FALSE,"Лист4"}</definedName>
    <definedName name="укефукефуке" localSheetId="3" hidden="1">{#N/A,#N/A,FALSE,"Лист4"}</definedName>
    <definedName name="укефукефуке" localSheetId="4" hidden="1">{#N/A,#N/A,FALSE,"Лист4"}</definedName>
    <definedName name="укефукефуке" hidden="1">{#N/A,#N/A,FALSE,"Лист4"}</definedName>
    <definedName name="управ" localSheetId="1" hidden="1">{#N/A,#N/A,FALSE,"Лист4"}</definedName>
    <definedName name="управ" localSheetId="3" hidden="1">{#N/A,#N/A,FALSE,"Лист4"}</definedName>
    <definedName name="управ" localSheetId="4" hidden="1">{#N/A,#N/A,FALSE,"Лист4"}</definedName>
    <definedName name="управ" hidden="1">{#N/A,#N/A,FALSE,"Лист4"}</definedName>
    <definedName name="управління" localSheetId="1" hidden="1">{#N/A,#N/A,FALSE,"Лист4"}</definedName>
    <definedName name="управління" localSheetId="3" hidden="1">{#N/A,#N/A,FALSE,"Лист4"}</definedName>
    <definedName name="управління" localSheetId="4" hidden="1">{#N/A,#N/A,FALSE,"Лист4"}</definedName>
    <definedName name="управління" hidden="1">{#N/A,#N/A,FALSE,"Лист4"}</definedName>
    <definedName name="ф" localSheetId="1" hidden="1">{#N/A,#N/A,FALSE,"Лист4"}</definedName>
    <definedName name="ф" localSheetId="3" hidden="1">{#N/A,#N/A,FALSE,"Лист4"}</definedName>
    <definedName name="ф" localSheetId="4" hidden="1">{#N/A,#N/A,FALSE,"Лист4"}</definedName>
    <definedName name="ф" hidden="1">{#N/A,#N/A,FALSE,"Лист4"}</definedName>
    <definedName name="фі" localSheetId="1" hidden="1">{#N/A,#N/A,FALSE,"Лист4"}</definedName>
    <definedName name="фі" localSheetId="3" hidden="1">{#N/A,#N/A,FALSE,"Лист4"}</definedName>
    <definedName name="фі" localSheetId="4" hidden="1">{#N/A,#N/A,FALSE,"Лист4"}</definedName>
    <definedName name="фі" hidden="1">{#N/A,#N/A,FALSE,"Лист4"}</definedName>
    <definedName name="фф" localSheetId="1" hidden="1">{#N/A,#N/A,FALSE,"Лист4"}</definedName>
    <definedName name="фф" localSheetId="3" hidden="1">{#N/A,#N/A,FALSE,"Лист4"}</definedName>
    <definedName name="фф" localSheetId="4" hidden="1">{#N/A,#N/A,FALSE,"Лист4"}</definedName>
    <definedName name="фф" hidden="1">{#N/A,#N/A,FALSE,"Лист4"}</definedName>
    <definedName name="ффф" localSheetId="1" hidden="1">{#N/A,#N/A,FALSE,"Лист4"}</definedName>
    <definedName name="ффф" localSheetId="3" hidden="1">{#N/A,#N/A,FALSE,"Лист4"}</definedName>
    <definedName name="ффф" localSheetId="4" hidden="1">{#N/A,#N/A,FALSE,"Лист4"}</definedName>
    <definedName name="ффф" hidden="1">{#N/A,#N/A,FALSE,"Лист4"}</definedName>
    <definedName name="хххх" localSheetId="1" hidden="1">{#N/A,#N/A,FALSE,"Лист4"}</definedName>
    <definedName name="хххх" localSheetId="3" hidden="1">{#N/A,#N/A,FALSE,"Лист4"}</definedName>
    <definedName name="хххх" localSheetId="4" hidden="1">{#N/A,#N/A,FALSE,"Лист4"}</definedName>
    <definedName name="хххх" hidden="1">{#N/A,#N/A,FALSE,"Лист4"}</definedName>
    <definedName name="ххххх" localSheetId="1" hidden="1">{#N/A,#N/A,FALSE,"Лист4"}</definedName>
    <definedName name="ххххх" localSheetId="3" hidden="1">{#N/A,#N/A,FALSE,"Лист4"}</definedName>
    <definedName name="ххххх" localSheetId="4" hidden="1">{#N/A,#N/A,FALSE,"Лист4"}</definedName>
    <definedName name="ххххх" hidden="1">{#N/A,#N/A,FALSE,"Лист4"}</definedName>
    <definedName name="цй" localSheetId="1" hidden="1">{#N/A,#N/A,FALSE,"Лист4"}</definedName>
    <definedName name="цй" localSheetId="3" hidden="1">{#N/A,#N/A,FALSE,"Лист4"}</definedName>
    <definedName name="цй" localSheetId="4" hidden="1">{#N/A,#N/A,FALSE,"Лист4"}</definedName>
    <definedName name="цй" hidden="1">{#N/A,#N/A,FALSE,"Лист4"}</definedName>
    <definedName name="цц" localSheetId="1" hidden="1">{#N/A,#N/A,FALSE,"Лист4"}</definedName>
    <definedName name="цц" localSheetId="3" hidden="1">{#N/A,#N/A,FALSE,"Лист4"}</definedName>
    <definedName name="цц" localSheetId="4" hidden="1">{#N/A,#N/A,FALSE,"Лист4"}</definedName>
    <definedName name="цц" hidden="1">{#N/A,#N/A,FALSE,"Лист4"}</definedName>
    <definedName name="чч" localSheetId="1" hidden="1">{#N/A,#N/A,FALSE,"Лист4"}</definedName>
    <definedName name="чч" localSheetId="3" hidden="1">{#N/A,#N/A,FALSE,"Лист4"}</definedName>
    <definedName name="чч" localSheetId="4" hidden="1">{#N/A,#N/A,FALSE,"Лист4"}</definedName>
    <definedName name="чч" hidden="1">{#N/A,#N/A,FALSE,"Лист4"}</definedName>
    <definedName name="чччччччччччччччччччччччччччччч" localSheetId="1" hidden="1">{#N/A,#N/A,FALSE,"Лист4"}</definedName>
    <definedName name="чччччччччччччччччччччччччччччч" localSheetId="3" hidden="1">{#N/A,#N/A,FALSE,"Лист4"}</definedName>
    <definedName name="чччччччччччччччччччччччччччччч" localSheetId="4" hidden="1">{#N/A,#N/A,FALSE,"Лист4"}</definedName>
    <definedName name="чччччччччччччччччччччччччччччч" hidden="1">{#N/A,#N/A,FALSE,"Лист4"}</definedName>
    <definedName name="шш" localSheetId="1" hidden="1">{#N/A,#N/A,FALSE,"Лист4"}</definedName>
    <definedName name="шш" localSheetId="3" hidden="1">{#N/A,#N/A,FALSE,"Лист4"}</definedName>
    <definedName name="шш" localSheetId="4" hidden="1">{#N/A,#N/A,FALSE,"Лист4"}</definedName>
    <definedName name="шш" hidden="1">{#N/A,#N/A,FALSE,"Лист4"}</definedName>
    <definedName name="щщ" localSheetId="1">#REF!</definedName>
    <definedName name="щщ" localSheetId="2">#REF!</definedName>
    <definedName name="щщ" localSheetId="3">#REF!</definedName>
    <definedName name="щщ" localSheetId="4">#REF!</definedName>
    <definedName name="щщ">#REF!</definedName>
    <definedName name="щщщ" localSheetId="1" hidden="1">{#N/A,#N/A,FALSE,"Лист4"}</definedName>
    <definedName name="щщщ" localSheetId="3" hidden="1">{#N/A,#N/A,FALSE,"Лист4"}</definedName>
    <definedName name="щщщ" localSheetId="4" hidden="1">{#N/A,#N/A,FALSE,"Лист4"}</definedName>
    <definedName name="щщщ" hidden="1">{#N/A,#N/A,FALSE,"Лист4"}</definedName>
    <definedName name="щщщщ" localSheetId="1" hidden="1">{#N/A,#N/A,FALSE,"Лист4"}</definedName>
    <definedName name="щщщщ" localSheetId="3" hidden="1">{#N/A,#N/A,FALSE,"Лист4"}</definedName>
    <definedName name="щщщщ" localSheetId="4" hidden="1">{#N/A,#N/A,FALSE,"Лист4"}</definedName>
    <definedName name="щщщщ" hidden="1">{#N/A,#N/A,FALSE,"Лист4"}</definedName>
    <definedName name="ю" localSheetId="1" hidden="1">{#N/A,#N/A,FALSE,"Лист4"}</definedName>
    <definedName name="ю" localSheetId="3" hidden="1">{#N/A,#N/A,FALSE,"Лист4"}</definedName>
    <definedName name="ю" localSheetId="4" hidden="1">{#N/A,#N/A,FALSE,"Лист4"}</definedName>
    <definedName name="ю" hidden="1">{#N/A,#N/A,FALSE,"Лист4"}</definedName>
    <definedName name="ююю" localSheetId="1" hidden="1">{#N/A,#N/A,FALSE,"Лист4"}</definedName>
    <definedName name="ююю" localSheetId="3" hidden="1">{#N/A,#N/A,FALSE,"Лист4"}</definedName>
    <definedName name="ююю" localSheetId="4" hidden="1">{#N/A,#N/A,FALSE,"Лист4"}</definedName>
    <definedName name="ююю" hidden="1">{#N/A,#N/A,FALSE,"Лист4"}</definedName>
    <definedName name="я" localSheetId="1" hidden="1">{#N/A,#N/A,FALSE,"Лист4"}</definedName>
    <definedName name="я" localSheetId="3" hidden="1">{#N/A,#N/A,FALSE,"Лист4"}</definedName>
    <definedName name="я" localSheetId="4" hidden="1">{#N/A,#N/A,FALSE,"Лист4"}</definedName>
    <definedName name="я" hidden="1">{#N/A,#N/A,FALSE,"Лист4"}</definedName>
    <definedName name="яя" localSheetId="1" hidden="1">{#N/A,#N/A,FALSE,"Лист4"}</definedName>
    <definedName name="яя" localSheetId="3" hidden="1">{#N/A,#N/A,FALSE,"Лист4"}</definedName>
    <definedName name="яя" localSheetId="4" hidden="1">{#N/A,#N/A,FALSE,"Лист4"}</definedName>
    <definedName name="яя" hidden="1">{#N/A,#N/A,FALSE,"Лист4"}</definedName>
    <definedName name="яяя" localSheetId="1" hidden="1">{#N/A,#N/A,FALSE,"Лист4"}</definedName>
    <definedName name="яяя" localSheetId="3" hidden="1">{#N/A,#N/A,FALSE,"Лист4"}</definedName>
    <definedName name="яяя" localSheetId="4" hidden="1">{#N/A,#N/A,FALSE,"Лист4"}</definedName>
    <definedName name="яяя" hidden="1">{#N/A,#N/A,FALSE,"Лист4"}</definedName>
    <definedName name="яяяя" localSheetId="1" hidden="1">{#N/A,#N/A,FALSE,"Лист4"}</definedName>
    <definedName name="яяяя" localSheetId="3" hidden="1">{#N/A,#N/A,FALSE,"Лист4"}</definedName>
    <definedName name="яяяя" localSheetId="4" hidden="1">{#N/A,#N/A,FALSE,"Лист4"}</definedName>
    <definedName name="яяяя" hidden="1">{#N/A,#N/A,FALSE,"Лист4"}</definedName>
    <definedName name="яяяяяя" localSheetId="1" hidden="1">{#N/A,#N/A,FALSE,"Лист4"}</definedName>
    <definedName name="яяяяяя" localSheetId="3" hidden="1">{#N/A,#N/A,FALSE,"Лист4"}</definedName>
    <definedName name="яяяяяя" localSheetId="4" hidden="1">{#N/A,#N/A,FALSE,"Лист4"}</definedName>
    <definedName name="яяяяяя" hidden="1">{#N/A,#N/A,FALSE,"Лист4"}</definedName>
    <definedName name="яяяяяяяя" localSheetId="1" hidden="1">{#N/A,#N/A,FALSE,"Лист4"}</definedName>
    <definedName name="яяяяяяяя" localSheetId="3" hidden="1">{#N/A,#N/A,FALSE,"Лист4"}</definedName>
    <definedName name="яяяяяяяя" localSheetId="4" hidden="1">{#N/A,#N/A,FALSE,"Лист4"}</definedName>
    <definedName name="яяяя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9" l="1"/>
  <c r="E36" i="9"/>
  <c r="P36" i="9" s="1"/>
  <c r="O35" i="9"/>
  <c r="O34" i="9" s="1"/>
  <c r="O33" i="9" s="1"/>
  <c r="N35" i="9"/>
  <c r="N34" i="9" s="1"/>
  <c r="N33" i="9" s="1"/>
  <c r="M35" i="9"/>
  <c r="M34" i="9" s="1"/>
  <c r="M33" i="9" s="1"/>
  <c r="L35" i="9"/>
  <c r="J35" i="9" s="1"/>
  <c r="K35" i="9"/>
  <c r="K34" i="9" s="1"/>
  <c r="K33" i="9" s="1"/>
  <c r="I35" i="9"/>
  <c r="I34" i="9" s="1"/>
  <c r="I33" i="9" s="1"/>
  <c r="H35" i="9"/>
  <c r="H34" i="9" s="1"/>
  <c r="H33" i="9" s="1"/>
  <c r="G35" i="9"/>
  <c r="G34" i="9" s="1"/>
  <c r="G33" i="9" s="1"/>
  <c r="F35" i="9"/>
  <c r="D19" i="3"/>
  <c r="L34" i="9" l="1"/>
  <c r="E35" i="9"/>
  <c r="P35" i="9" s="1"/>
  <c r="F34" i="9"/>
  <c r="E34" i="9" l="1"/>
  <c r="P34" i="9" s="1"/>
  <c r="F33" i="9"/>
  <c r="E33" i="9" s="1"/>
  <c r="L33" i="9"/>
  <c r="J33" i="9" s="1"/>
  <c r="J34" i="9"/>
  <c r="C20" i="1"/>
  <c r="F19" i="1"/>
  <c r="E19" i="1"/>
  <c r="D19" i="1"/>
  <c r="C19" i="1" s="1"/>
  <c r="P33" i="9" l="1"/>
  <c r="Q31" i="10"/>
  <c r="J26" i="10"/>
  <c r="F26" i="10"/>
  <c r="E26" i="10"/>
  <c r="P26" i="10" s="1"/>
  <c r="O30" i="10"/>
  <c r="K30" i="10"/>
  <c r="J30" i="10"/>
  <c r="F30" i="10"/>
  <c r="E30" i="10"/>
  <c r="P30" i="10" s="1"/>
  <c r="G16" i="9"/>
  <c r="G20" i="9"/>
  <c r="G25" i="9"/>
  <c r="F17" i="9" l="1"/>
  <c r="F31" i="9"/>
  <c r="F18" i="9"/>
  <c r="D39" i="3" l="1"/>
  <c r="F26" i="9"/>
  <c r="F16" i="9" l="1"/>
  <c r="F25" i="9"/>
  <c r="F32" i="9"/>
  <c r="F30" i="9" s="1"/>
  <c r="F22" i="9"/>
  <c r="E22" i="9" s="1"/>
  <c r="J21" i="9"/>
  <c r="J22" i="9"/>
  <c r="O20" i="9"/>
  <c r="N20" i="9"/>
  <c r="M20" i="9"/>
  <c r="L20" i="9"/>
  <c r="K20" i="9"/>
  <c r="I20" i="9"/>
  <c r="H20" i="9"/>
  <c r="E21" i="9"/>
  <c r="P22" i="9" l="1"/>
  <c r="P21" i="9"/>
  <c r="O25" i="9"/>
  <c r="O24" i="9" s="1"/>
  <c r="N25" i="9"/>
  <c r="N24" i="9" s="1"/>
  <c r="M25" i="9"/>
  <c r="M24" i="9" s="1"/>
  <c r="L25" i="9"/>
  <c r="L24" i="9" s="1"/>
  <c r="K25" i="9"/>
  <c r="K24" i="9" s="1"/>
  <c r="I25" i="9"/>
  <c r="I24" i="9" s="1"/>
  <c r="H25" i="9"/>
  <c r="H24" i="9" s="1"/>
  <c r="G24" i="9"/>
  <c r="F24" i="9"/>
  <c r="O30" i="9"/>
  <c r="O29" i="9" s="1"/>
  <c r="N30" i="9"/>
  <c r="N29" i="9" s="1"/>
  <c r="M30" i="9"/>
  <c r="M29" i="9" s="1"/>
  <c r="L30" i="9"/>
  <c r="L29" i="9" s="1"/>
  <c r="K30" i="9"/>
  <c r="K29" i="9" s="1"/>
  <c r="I30" i="9"/>
  <c r="I29" i="9" s="1"/>
  <c r="H30" i="9"/>
  <c r="H29" i="9" s="1"/>
  <c r="G30" i="9"/>
  <c r="G29" i="9" s="1"/>
  <c r="F29" i="9"/>
  <c r="D34" i="3" l="1"/>
  <c r="J32" i="9"/>
  <c r="E32" i="9"/>
  <c r="O19" i="9"/>
  <c r="N19" i="9"/>
  <c r="M19" i="9"/>
  <c r="L19" i="9"/>
  <c r="K19" i="9"/>
  <c r="I19" i="9"/>
  <c r="H19" i="9"/>
  <c r="G19" i="9"/>
  <c r="F19" i="9"/>
  <c r="F23" i="9"/>
  <c r="F20" i="9" s="1"/>
  <c r="J12" i="11"/>
  <c r="I12" i="11"/>
  <c r="G13" i="11"/>
  <c r="J11" i="11"/>
  <c r="J14" i="11" s="1"/>
  <c r="H12" i="11"/>
  <c r="G12" i="11" s="1"/>
  <c r="I11" i="11"/>
  <c r="I14" i="11" s="1"/>
  <c r="P32" i="9" l="1"/>
  <c r="H11" i="11"/>
  <c r="H14" i="11" s="1"/>
  <c r="G11" i="11" l="1"/>
  <c r="G14" i="11"/>
  <c r="J28" i="9" l="1"/>
  <c r="E28" i="9"/>
  <c r="P28" i="9" s="1"/>
  <c r="J31" i="9"/>
  <c r="E31" i="9"/>
  <c r="P31" i="9" s="1"/>
  <c r="J30" i="9"/>
  <c r="E30" i="9"/>
  <c r="J29" i="9"/>
  <c r="E29" i="9"/>
  <c r="J27" i="9"/>
  <c r="E27" i="9"/>
  <c r="P27" i="9" s="1"/>
  <c r="J26" i="9"/>
  <c r="E26" i="9"/>
  <c r="P26" i="9" s="1"/>
  <c r="J25" i="9"/>
  <c r="E25" i="9"/>
  <c r="J24" i="9"/>
  <c r="E24" i="9"/>
  <c r="J23" i="9"/>
  <c r="E23" i="9"/>
  <c r="J20" i="9"/>
  <c r="E20" i="9"/>
  <c r="J19" i="9"/>
  <c r="E19" i="9"/>
  <c r="J18" i="9"/>
  <c r="E18" i="9"/>
  <c r="P18" i="9" s="1"/>
  <c r="J17" i="9"/>
  <c r="E17" i="9"/>
  <c r="P17" i="9" s="1"/>
  <c r="O16" i="9"/>
  <c r="N16" i="9"/>
  <c r="N15" i="9" s="1"/>
  <c r="N14" i="9" s="1"/>
  <c r="M16" i="9"/>
  <c r="L16" i="9"/>
  <c r="L15" i="9" s="1"/>
  <c r="L14" i="9" s="1"/>
  <c r="K16" i="9"/>
  <c r="K15" i="9" s="1"/>
  <c r="K14" i="9" s="1"/>
  <c r="I16" i="9"/>
  <c r="E16" i="9" s="1"/>
  <c r="H16" i="9"/>
  <c r="H15" i="9" s="1"/>
  <c r="H14" i="9" s="1"/>
  <c r="G15" i="9"/>
  <c r="O15" i="9"/>
  <c r="O14" i="9" s="1"/>
  <c r="M15" i="9"/>
  <c r="M14" i="9" s="1"/>
  <c r="F15" i="9"/>
  <c r="F14" i="9" s="1"/>
  <c r="F13" i="9" s="1"/>
  <c r="F16" i="1"/>
  <c r="E16" i="1"/>
  <c r="D17" i="1"/>
  <c r="D16" i="1" s="1"/>
  <c r="P23" i="9" l="1"/>
  <c r="H13" i="9"/>
  <c r="H37" i="9" s="1"/>
  <c r="K13" i="9"/>
  <c r="K37" i="9" s="1"/>
  <c r="M13" i="9"/>
  <c r="M37" i="9" s="1"/>
  <c r="C17" i="1"/>
  <c r="N13" i="9"/>
  <c r="N37" i="9" s="1"/>
  <c r="O13" i="9"/>
  <c r="O37" i="9" s="1"/>
  <c r="L13" i="9"/>
  <c r="L37" i="9" s="1"/>
  <c r="I15" i="9"/>
  <c r="I14" i="9" s="1"/>
  <c r="G14" i="9"/>
  <c r="G13" i="9" s="1"/>
  <c r="G37" i="9" s="1"/>
  <c r="P24" i="9"/>
  <c r="P25" i="9"/>
  <c r="P29" i="9"/>
  <c r="P30" i="9"/>
  <c r="P19" i="9"/>
  <c r="P20" i="9"/>
  <c r="J15" i="9"/>
  <c r="J16" i="9"/>
  <c r="P16" i="9" s="1"/>
  <c r="E15" i="9" l="1"/>
  <c r="I13" i="9"/>
  <c r="I37" i="9" s="1"/>
  <c r="P15" i="9"/>
  <c r="E52" i="9" l="1"/>
  <c r="H41" i="9"/>
  <c r="G41" i="9"/>
  <c r="D17" i="3" l="1"/>
  <c r="D22" i="3" s="1"/>
  <c r="D37" i="3" l="1"/>
  <c r="E36" i="3" l="1"/>
  <c r="F46" i="9" l="1"/>
  <c r="D42" i="9" l="1"/>
  <c r="G43" i="9" l="1"/>
  <c r="D43" i="9" l="1"/>
  <c r="F37" i="9" l="1"/>
  <c r="J13" i="9" l="1"/>
  <c r="E13" i="9"/>
  <c r="E37" i="9"/>
  <c r="J14" i="9"/>
  <c r="E14" i="9"/>
  <c r="P14" i="9" l="1"/>
  <c r="P13" i="9"/>
  <c r="D21" i="3" l="1"/>
  <c r="K43" i="9" l="1"/>
  <c r="J37" i="9"/>
  <c r="P37" i="9" l="1"/>
  <c r="E46" i="9" l="1"/>
  <c r="E45" i="9"/>
  <c r="P43" i="9"/>
  <c r="C18" i="1"/>
  <c r="E15" i="1" l="1"/>
  <c r="E21" i="1" s="1"/>
  <c r="F15" i="1"/>
  <c r="F21" i="1" s="1"/>
  <c r="D15" i="1"/>
  <c r="D21" i="1" s="1"/>
  <c r="C21" i="1" l="1"/>
  <c r="Q13" i="9" s="1"/>
  <c r="E23" i="3"/>
  <c r="C15" i="1"/>
  <c r="E22" i="3"/>
  <c r="C16" i="1"/>
</calcChain>
</file>

<file path=xl/sharedStrings.xml><?xml version="1.0" encoding="utf-8"?>
<sst xmlns="http://schemas.openxmlformats.org/spreadsheetml/2006/main" count="308" uniqueCount="142">
  <si>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</si>
  <si>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</si>
  <si>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</si>
  <si>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</si>
  <si>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</si>
  <si>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</si>
  <si>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</si>
  <si>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</si>
  <si>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</si>
  <si>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</si>
  <si>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</si>
  <si>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Разом доходів</t>
  </si>
  <si>
    <t>X</t>
  </si>
  <si>
    <t>(код бюджету)</t>
  </si>
  <si>
    <t>грн</t>
  </si>
  <si>
    <t>Код
Програмної
класифікації
видатків та
кредитування
місцевого
бюджету</t>
  </si>
  <si>
    <t>Код Типової
програмної
класифікації
видатків та
кредиту-
вання
місцевого
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</si>
  <si>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</si>
  <si>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</si>
  <si>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</si>
  <si>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</si>
  <si>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</si>
  <si>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</si>
  <si>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у тому числі</t>
  </si>
  <si>
    <t>оплата праці</t>
  </si>
  <si>
    <t>комунальні послуги та енергоносії</t>
  </si>
  <si>
    <t>бюджет розвитку</t>
  </si>
  <si>
    <t>0111</t>
  </si>
  <si>
    <t>0160</t>
  </si>
  <si>
    <t>Керівництво і управління у відповідній сфері у містах (місті Києві), селищах, селах, об'єднаних територіальних громадах</t>
  </si>
  <si>
    <t>0600000</t>
  </si>
  <si>
    <t>06</t>
  </si>
  <si>
    <t>0610000</t>
  </si>
  <si>
    <t>3719770</t>
  </si>
  <si>
    <t>Разом видатків</t>
  </si>
  <si>
    <t>1. Показники міжбюджетних трансфертів з інших бюджетів</t>
  </si>
  <si>
    <t>Код Класифікації доходу бюджету/      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</si>
  <si>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</si>
  <si>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</si>
  <si>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</si>
  <si>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</si>
  <si>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</si>
  <si>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</si>
  <si>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</si>
  <si>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</si>
  <si>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</si>
  <si>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</si>
  <si>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</si>
  <si>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</si>
  <si>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</si>
  <si>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0755400000</t>
  </si>
  <si>
    <t>Зміни до обсягу доходів  сільського бюджету   на  2024  рік</t>
  </si>
  <si>
    <t>І.  У межах змін обсягу доходів:</t>
  </si>
  <si>
    <t>Зміни до міжбюджетних трансфертів  на 2024 рік</t>
  </si>
  <si>
    <t>0710000000</t>
  </si>
  <si>
    <t xml:space="preserve">Обласний бюджет </t>
  </si>
  <si>
    <t>3700000</t>
  </si>
  <si>
    <t>37</t>
  </si>
  <si>
    <t>3710000</t>
  </si>
  <si>
    <t>0180</t>
  </si>
  <si>
    <t>Інші субвенції з місцевого бюджету</t>
  </si>
  <si>
    <r>
      <rPr>
        <b/>
        <sz val="14"/>
        <rFont val="Times New Roman"/>
        <family val="1"/>
        <charset val="204"/>
      </rPr>
      <t xml:space="preserve"> Інші субвенції  з місцевого  бюджету</t>
    </r>
    <r>
      <rPr>
        <sz val="14"/>
        <rFont val="Times New Roman"/>
        <family val="1"/>
        <charset val="204"/>
      </rPr>
      <t xml:space="preserve"> (співфінансування заходів Програми  розбудови  інформаційно-аналітичної системи "Ситуаційний центр "Безпекове  Закарпаття")</t>
    </r>
  </si>
  <si>
    <t>3710160</t>
  </si>
  <si>
    <t xml:space="preserve">Зміни до обсягу  видатків сільського бюджету  на 2024 рік </t>
  </si>
  <si>
    <t>Додаток  3</t>
  </si>
  <si>
    <t xml:space="preserve">Додаток 2.1
</t>
  </si>
  <si>
    <t>Зміни до додатку 3 рішення сільської  ради "Про бюджет Ставненської сільської територіальної громади на 2024 рік" – "Розподіл видатків сільського бюджету  на 2024 рік за головними розпорядниками коштів"</t>
  </si>
  <si>
    <t xml:space="preserve">Додаток 2
</t>
  </si>
  <si>
    <t>Дотації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</si>
  <si>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</si>
  <si>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0100000</t>
  </si>
  <si>
    <t>01</t>
  </si>
  <si>
    <r>
      <t xml:space="preserve"> Ставненська  сільська рада </t>
    </r>
    <r>
      <rPr>
        <sz val="14"/>
        <rFont val="Times New Roman"/>
        <family val="1"/>
        <charset val="204"/>
      </rPr>
      <t>(</t>
    </r>
    <r>
      <rPr>
        <i/>
        <sz val="14"/>
        <rFont val="Times New Roman"/>
        <family val="1"/>
        <charset val="204"/>
      </rPr>
      <t>головний розпорядник</t>
    </r>
    <r>
      <rPr>
        <sz val="14"/>
        <rFont val="Times New Roman"/>
        <family val="1"/>
        <charset val="204"/>
      </rPr>
      <t>)</t>
    </r>
  </si>
  <si>
    <t>0110000</t>
  </si>
  <si>
    <r>
      <t xml:space="preserve"> Ставненська сільська рада </t>
    </r>
    <r>
      <rPr>
        <sz val="14"/>
        <rFont val="Times New Roman"/>
        <family val="1"/>
        <charset val="204"/>
      </rPr>
      <t>(</t>
    </r>
    <r>
      <rPr>
        <i/>
        <sz val="14"/>
        <rFont val="Times New Roman"/>
        <family val="1"/>
        <charset val="204"/>
      </rPr>
      <t>відповідальний виконавець</t>
    </r>
    <r>
      <rPr>
        <sz val="14"/>
        <rFont val="Times New Roman"/>
        <family val="1"/>
        <charset val="204"/>
      </rPr>
      <t>)</t>
    </r>
  </si>
  <si>
    <t>0110150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</si>
  <si>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</si>
  <si>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</si>
  <si>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</si>
  <si>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r>
      <t xml:space="preserve">Відділ освіти, сім"ї, молоді та спорту, культури й туризму сільської  ради   </t>
    </r>
    <r>
      <rPr>
        <sz val="14"/>
        <color indexed="8"/>
        <rFont val="Times New Roman"/>
        <family val="1"/>
        <charset val="204"/>
      </rPr>
      <t>(</t>
    </r>
    <r>
      <rPr>
        <i/>
        <sz val="14"/>
        <color indexed="8"/>
        <rFont val="Times New Roman"/>
        <family val="1"/>
        <charset val="204"/>
      </rPr>
      <t>головний розпорядник</t>
    </r>
    <r>
      <rPr>
        <sz val="14"/>
        <color indexed="8"/>
        <rFont val="Times New Roman"/>
        <family val="1"/>
        <charset val="204"/>
      </rPr>
      <t>)</t>
    </r>
  </si>
  <si>
    <r>
      <t xml:space="preserve">Відділ освіти, сім"ї, молоді та спорту, культури й туризму сільської  ради </t>
    </r>
    <r>
      <rPr>
        <sz val="14"/>
        <color indexed="8"/>
        <rFont val="Times New Roman"/>
        <family val="1"/>
        <charset val="204"/>
      </rPr>
      <t>(</t>
    </r>
    <r>
      <rPr>
        <i/>
        <sz val="14"/>
        <color indexed="8"/>
        <rFont val="Times New Roman"/>
        <family val="1"/>
        <charset val="204"/>
      </rPr>
      <t>відповідальний розпорядник</t>
    </r>
    <r>
      <rPr>
        <sz val="14"/>
        <color indexed="8"/>
        <rFont val="Times New Roman"/>
        <family val="1"/>
        <charset val="204"/>
      </rPr>
      <t>)</t>
    </r>
  </si>
  <si>
    <t>0614081</t>
  </si>
  <si>
    <t>0829</t>
  </si>
  <si>
    <t>Забезпечення діяльності інших закладів в галузі культури і мистецтва</t>
  </si>
  <si>
    <t>0800000</t>
  </si>
  <si>
    <t>08</t>
  </si>
  <si>
    <r>
      <t xml:space="preserve">Відділ соціального забезпечення сільської  ради  </t>
    </r>
    <r>
      <rPr>
        <sz val="14"/>
        <rFont val="Times New Roman"/>
        <family val="1"/>
        <charset val="204"/>
      </rPr>
      <t>(</t>
    </r>
    <r>
      <rPr>
        <i/>
        <sz val="14"/>
        <rFont val="Times New Roman"/>
        <family val="1"/>
        <charset val="204"/>
      </rPr>
      <t>головний розпорядник</t>
    </r>
    <r>
      <rPr>
        <sz val="14"/>
        <rFont val="Times New Roman"/>
        <family val="1"/>
        <charset val="204"/>
      </rPr>
      <t>)</t>
    </r>
  </si>
  <si>
    <t>0810000</t>
  </si>
  <si>
    <r>
      <t xml:space="preserve">Відділ соціального забезпечення  сільської  ради  </t>
    </r>
    <r>
      <rPr>
        <sz val="14"/>
        <rFont val="Times New Roman"/>
        <family val="1"/>
        <charset val="204"/>
      </rPr>
      <t>(</t>
    </r>
    <r>
      <rPr>
        <i/>
        <sz val="14"/>
        <rFont val="Times New Roman"/>
        <family val="1"/>
        <charset val="204"/>
      </rPr>
      <t>відповідальний виконавець</t>
    </r>
    <r>
      <rPr>
        <sz val="14"/>
        <rFont val="Times New Roman"/>
        <family val="1"/>
        <charset val="204"/>
      </rPr>
      <t>)</t>
    </r>
  </si>
  <si>
    <t>0810160</t>
  </si>
  <si>
    <t>0813104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</si>
  <si>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</si>
  <si>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</si>
  <si>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r>
      <t xml:space="preserve">Фінансовий відділ сільської ради </t>
    </r>
    <r>
      <rPr>
        <sz val="14"/>
        <rFont val="Times New Roman"/>
        <family val="1"/>
        <charset val="204"/>
      </rPr>
      <t>(</t>
    </r>
    <r>
      <rPr>
        <i/>
        <sz val="14"/>
        <rFont val="Times New Roman"/>
        <family val="1"/>
        <charset val="204"/>
      </rPr>
      <t>головний розпорядник)</t>
    </r>
  </si>
  <si>
    <r>
      <t>Фінансовий відділ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сільської ради</t>
    </r>
    <r>
      <rPr>
        <sz val="14"/>
        <rFont val="Times New Roman"/>
        <family val="1"/>
        <charset val="204"/>
      </rPr>
      <t xml:space="preserve"> (</t>
    </r>
    <r>
      <rPr>
        <i/>
        <sz val="14"/>
        <rFont val="Times New Roman"/>
        <family val="1"/>
        <charset val="204"/>
      </rPr>
      <t>відповідальний виконавець</t>
    </r>
    <r>
      <rPr>
        <sz val="14"/>
        <rFont val="Times New Roman"/>
        <family val="1"/>
        <charset val="204"/>
      </rPr>
      <t>)</t>
    </r>
  </si>
  <si>
    <t>99000000000</t>
  </si>
  <si>
    <t xml:space="preserve">Державний  бюджет </t>
  </si>
  <si>
    <t>І.І. За рахунок додаткової 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</si>
  <si>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0813242</t>
  </si>
  <si>
    <t>3242</t>
  </si>
  <si>
    <t>1090</t>
  </si>
  <si>
    <t>Інші заходи у сфері соціального захисту і соціального забезпеченн</t>
  </si>
  <si>
    <t xml:space="preserve"> Додаток  4</t>
  </si>
  <si>
    <t>Зміни до розподілу  витрат сільського бюджету  на реалізацію місцевих/регіональгих  програм у 2024 році</t>
  </si>
  <si>
    <t>(грн.)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</si>
  <si>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</si>
  <si>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</si>
  <si>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</si>
  <si>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</si>
  <si>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Інші заходи у сфері соціального захисту і соціального забезпечення</t>
  </si>
  <si>
    <t>Програма  соціальної підтримки ветеранів війни, військовослужбовців та членів  їх  сімей Ставненської сільської ради на 2023-2025 роки (зі змінами)</t>
  </si>
  <si>
    <t>22.06.2023 року №522</t>
  </si>
  <si>
    <t>РАЗОМ</t>
  </si>
  <si>
    <t xml:space="preserve"> </t>
  </si>
  <si>
    <t>07542000000</t>
  </si>
  <si>
    <t>Бюджет Костринської сільської  територіальної громади</t>
  </si>
  <si>
    <t>07508000000</t>
  </si>
  <si>
    <t>Бюджет Великоберезнянської селищної територіальної громади</t>
  </si>
  <si>
    <r>
      <rPr>
        <b/>
        <sz val="14"/>
        <rFont val="Times New Roman"/>
        <family val="1"/>
        <charset val="204"/>
      </rPr>
      <t xml:space="preserve">Інші субвенції з місцевого бюджету   </t>
    </r>
    <r>
      <rPr>
        <sz val="14"/>
        <rFont val="Times New Roman"/>
        <family val="1"/>
        <charset val="204"/>
      </rPr>
      <t xml:space="preserve">                                 (на оплату праці з нарахуваннями працівників школи мистецтв Великоберезнянської селищної ради)</t>
    </r>
  </si>
  <si>
    <t>0610160</t>
  </si>
  <si>
    <t>0611141</t>
  </si>
  <si>
    <t>1141</t>
  </si>
  <si>
    <t>0990</t>
  </si>
  <si>
    <t>Забезпечення діяльності інших закладів у сфері освіти</t>
  </si>
  <si>
    <r>
      <rPr>
        <b/>
        <sz val="14"/>
        <rFont val="Times New Roman"/>
        <family val="1"/>
        <charset val="204"/>
      </rPr>
      <t xml:space="preserve">Інші субвенції з місцевого бюджету   </t>
    </r>
    <r>
      <rPr>
        <sz val="14"/>
        <rFont val="Times New Roman"/>
        <family val="1"/>
        <charset val="204"/>
      </rPr>
      <t xml:space="preserve">                                 (на фінансування  Центру надання соціальних послуг Костринської сільської ради)</t>
    </r>
  </si>
  <si>
    <t>Дотації з місцевих бюджетів іншим місцевим бюджетам</t>
  </si>
  <si>
    <t>Інші дотації з місцевого бюджету</t>
  </si>
  <si>
    <r>
      <t xml:space="preserve">Інші дотації з місцевого бюджету </t>
    </r>
    <r>
      <rPr>
        <sz val="14"/>
        <rFont val="Times New Roman"/>
        <family val="1"/>
        <charset val="204"/>
      </rPr>
      <t>(за рахунок додаткової дотації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району, що перебувають в управлінні обласних та районних рад</t>
    </r>
    <r>
      <rPr>
        <b/>
        <sz val="14"/>
        <rFont val="Times New Roman"/>
        <family val="1"/>
        <charset val="204"/>
      </rPr>
      <t>)</t>
    </r>
  </si>
  <si>
    <t>07100000000</t>
  </si>
  <si>
    <t xml:space="preserve">Обласний бюджет  Закарпатської області                                                               </t>
  </si>
  <si>
    <r>
      <t xml:space="preserve">І.ІІ. За рахунок іншої  дотації з місцевого бюджету  </t>
    </r>
    <r>
      <rPr>
        <b/>
        <i/>
        <sz val="14"/>
        <rFont val="Times New Roman"/>
        <family val="1"/>
        <charset val="204"/>
      </rPr>
      <t xml:space="preserve"> </t>
    </r>
  </si>
  <si>
    <t xml:space="preserve">до  висновків і рекомендацій постійної комісії сільської ради  VIII скликання </t>
  </si>
  <si>
    <t>Секретар комісії</t>
  </si>
  <si>
    <t>Іванна СЕНИЧ</t>
  </si>
  <si>
    <t xml:space="preserve">до висновків і реклмендацій  постійної комісіїї сільської ради VIII  скликання 
</t>
  </si>
  <si>
    <t xml:space="preserve">Секретар  комісії </t>
  </si>
  <si>
    <t xml:space="preserve">до висновків і рекомендацій постійної комісії сільської ради VIII скликання     </t>
  </si>
  <si>
    <t>від 23.12.2024 року № 32</t>
  </si>
  <si>
    <t xml:space="preserve"> від 23.12.2024 року № 32</t>
  </si>
  <si>
    <r>
      <t>до висновків  і рекомендацій постійної комісії сільської ради  VIII скликання                            від 23.12.2024 року</t>
    </r>
    <r>
      <rPr>
        <sz val="12"/>
        <rFont val="Times New Roman"/>
        <family val="1"/>
        <charset val="204"/>
      </rPr>
      <t xml:space="preserve"> № </t>
    </r>
    <r>
      <rPr>
        <b/>
        <sz val="12"/>
        <rFont val="Times New Roman"/>
        <family val="1"/>
        <charset val="204"/>
      </rPr>
      <t xml:space="preserve"> 32
</t>
    </r>
  </si>
  <si>
    <r>
      <t xml:space="preserve"> від  23.12.20224 року </t>
    </r>
    <r>
      <rPr>
        <sz val="12"/>
        <rFont val="Times New Roman"/>
        <family val="1"/>
        <charset val="204"/>
      </rPr>
      <t>№</t>
    </r>
    <r>
      <rPr>
        <b/>
        <sz val="12"/>
        <rFont val="Times New Roman"/>
        <family val="1"/>
        <charset val="204"/>
      </rPr>
      <t xml:space="preserve"> 32</t>
    </r>
  </si>
  <si>
    <r>
      <t xml:space="preserve">до висновків і рекомендацій  постійної комісії  сільськоїї ради                           від 23.12.2024 року </t>
    </r>
    <r>
      <rPr>
        <sz val="12"/>
        <rFont val="Times New Roman"/>
        <family val="1"/>
        <charset val="204"/>
      </rPr>
      <t>№</t>
    </r>
    <r>
      <rPr>
        <b/>
        <sz val="12"/>
        <rFont val="Times New Roman"/>
        <family val="1"/>
        <charset val="204"/>
      </rPr>
      <t xml:space="preserve">32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</si>
</sst>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32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8">
    <xf numFmtId="0" fontId="0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13" fillId="0" borderId="0"/>
    <xf numFmtId="0" fontId="18" fillId="0" borderId="0">
      <alignment vertical="top"/>
    </xf>
    <xf numFmtId="0" fontId="10" fillId="0" borderId="0"/>
    <xf numFmtId="0" fontId="10" fillId="0" borderId="0"/>
    <xf numFmtId="0" fontId="10" fillId="0" borderId="0"/>
    <xf numFmtId="0" fontId="13" fillId="0" borderId="0"/>
    <xf numFmtId="0" fontId="22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</cellStyleXfs>
  <cellXfs count="235">
    <xf numFmtId="0" fontId="0" fillId="0" borderId="0" xfId="0"/>
    <xf numFmtId="0" fontId="3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10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4" applyFont="1" applyFill="1"/>
    <xf numFmtId="0" fontId="12" fillId="0" borderId="0" xfId="4" applyNumberFormat="1" applyFont="1" applyFill="1" applyAlignment="1" applyProtection="1">
      <alignment horizontal="right" vertical="center" wrapText="1"/>
    </xf>
    <xf numFmtId="0" fontId="9" fillId="0" borderId="0" xfId="4" applyNumberFormat="1" applyFont="1" applyFill="1" applyBorder="1" applyAlignment="1" applyProtection="1">
      <alignment horizontal="center" vertical="top" wrapText="1"/>
    </xf>
    <xf numFmtId="0" fontId="16" fillId="0" borderId="3" xfId="4" applyFont="1" applyBorder="1" applyAlignment="1">
      <alignment vertical="top"/>
    </xf>
    <xf numFmtId="0" fontId="10" fillId="0" borderId="0" xfId="4" applyFont="1" applyFill="1" applyAlignment="1">
      <alignment horizontal="center"/>
    </xf>
    <xf numFmtId="0" fontId="10" fillId="0" borderId="3" xfId="4" applyFont="1" applyBorder="1" applyAlignment="1">
      <alignment horizontal="right" vertical="top"/>
    </xf>
    <xf numFmtId="4" fontId="10" fillId="0" borderId="0" xfId="4" applyNumberFormat="1" applyFont="1" applyFill="1"/>
    <xf numFmtId="4" fontId="12" fillId="0" borderId="0" xfId="4" applyNumberFormat="1" applyFont="1" applyFill="1"/>
    <xf numFmtId="3" fontId="12" fillId="0" borderId="0" xfId="4" applyNumberFormat="1" applyFont="1" applyFill="1"/>
    <xf numFmtId="0" fontId="7" fillId="0" borderId="0" xfId="5" applyFont="1"/>
    <xf numFmtId="0" fontId="7" fillId="0" borderId="0" xfId="5" applyFont="1" applyBorder="1" applyAlignment="1">
      <alignment horizontal="center"/>
    </xf>
    <xf numFmtId="0" fontId="9" fillId="0" borderId="0" xfId="5" applyFont="1" applyAlignment="1">
      <alignment horizontal="center"/>
    </xf>
    <xf numFmtId="49" fontId="15" fillId="0" borderId="0" xfId="5" applyNumberFormat="1" applyFont="1" applyAlignment="1"/>
    <xf numFmtId="0" fontId="9" fillId="0" borderId="0" xfId="5" applyFont="1" applyAlignment="1"/>
    <xf numFmtId="0" fontId="7" fillId="0" borderId="0" xfId="5" applyFont="1" applyAlignment="1"/>
    <xf numFmtId="0" fontId="7" fillId="0" borderId="0" xfId="5" applyFont="1" applyAlignment="1">
      <alignment horizontal="right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3" fontId="7" fillId="0" borderId="0" xfId="5" applyNumberFormat="1" applyFont="1"/>
    <xf numFmtId="0" fontId="14" fillId="0" borderId="0" xfId="5" applyFont="1"/>
    <xf numFmtId="4" fontId="7" fillId="0" borderId="0" xfId="5" applyNumberFormat="1" applyFont="1"/>
    <xf numFmtId="4" fontId="3" fillId="0" borderId="0" xfId="0" applyNumberFormat="1" applyFont="1"/>
    <xf numFmtId="4" fontId="21" fillId="0" borderId="0" xfId="4" applyNumberFormat="1" applyFont="1" applyFill="1" applyAlignment="1" applyProtection="1"/>
    <xf numFmtId="0" fontId="7" fillId="0" borderId="0" xfId="4" applyNumberFormat="1" applyFont="1" applyFill="1" applyAlignment="1" applyProtection="1"/>
    <xf numFmtId="165" fontId="0" fillId="0" borderId="0" xfId="0" applyNumberFormat="1"/>
    <xf numFmtId="4" fontId="10" fillId="0" borderId="0" xfId="4" applyNumberFormat="1" applyFont="1" applyFill="1" applyAlignment="1" applyProtection="1"/>
    <xf numFmtId="4" fontId="7" fillId="0" borderId="0" xfId="4" applyNumberFormat="1" applyFont="1" applyFill="1" applyAlignment="1" applyProtection="1"/>
    <xf numFmtId="0" fontId="19" fillId="0" borderId="0" xfId="0" applyFont="1" applyAlignment="1">
      <alignment horizontal="center" vertical="center" wrapText="1"/>
    </xf>
    <xf numFmtId="0" fontId="21" fillId="0" borderId="0" xfId="4" applyNumberFormat="1" applyFont="1" applyFill="1" applyAlignment="1" applyProtection="1"/>
    <xf numFmtId="164" fontId="21" fillId="0" borderId="0" xfId="4" applyNumberFormat="1" applyFont="1" applyFill="1" applyAlignment="1" applyProtection="1"/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3" fillId="0" borderId="0" xfId="5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14" fillId="0" borderId="0" xfId="5" applyFont="1" applyAlignment="1">
      <alignment horizontal="center" vertical="center"/>
    </xf>
    <xf numFmtId="0" fontId="23" fillId="0" borderId="0" xfId="0" applyFont="1"/>
    <xf numFmtId="0" fontId="3" fillId="0" borderId="2" xfId="0" applyFont="1" applyFill="1" applyBorder="1" applyAlignment="1">
      <alignment horizontal="center" vertical="center" wrapText="1"/>
    </xf>
    <xf numFmtId="4" fontId="14" fillId="0" borderId="0" xfId="4" applyNumberFormat="1" applyFont="1" applyFill="1"/>
    <xf numFmtId="0" fontId="11" fillId="0" borderId="8" xfId="4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 wrapText="1"/>
    </xf>
    <xf numFmtId="0" fontId="21" fillId="0" borderId="4" xfId="5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21" fillId="0" borderId="4" xfId="5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0" fontId="21" fillId="0" borderId="4" xfId="5" applyFont="1" applyBorder="1" applyAlignment="1">
      <alignment horizontal="center" vertical="center" wrapText="1"/>
    </xf>
    <xf numFmtId="0" fontId="21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left" vertical="center"/>
    </xf>
    <xf numFmtId="3" fontId="9" fillId="0" borderId="0" xfId="5" applyNumberFormat="1" applyFont="1" applyBorder="1" applyAlignment="1">
      <alignment horizontal="center"/>
    </xf>
    <xf numFmtId="0" fontId="21" fillId="0" borderId="0" xfId="5" applyFont="1" applyBorder="1" applyAlignment="1">
      <alignment horizontal="center"/>
    </xf>
    <xf numFmtId="0" fontId="21" fillId="0" borderId="0" xfId="5" applyFont="1"/>
    <xf numFmtId="0" fontId="21" fillId="0" borderId="0" xfId="5" applyFont="1" applyAlignment="1">
      <alignment horizontal="right"/>
    </xf>
    <xf numFmtId="0" fontId="21" fillId="0" borderId="4" xfId="5" applyFont="1" applyBorder="1" applyAlignment="1">
      <alignment horizontal="center"/>
    </xf>
    <xf numFmtId="3" fontId="9" fillId="0" borderId="7" xfId="5" applyNumberFormat="1" applyFont="1" applyBorder="1" applyAlignment="1">
      <alignment horizontal="center" vertical="center"/>
    </xf>
    <xf numFmtId="0" fontId="9" fillId="0" borderId="4" xfId="5" applyFont="1" applyBorder="1" applyAlignment="1">
      <alignment wrapText="1"/>
    </xf>
    <xf numFmtId="0" fontId="9" fillId="0" borderId="4" xfId="5" applyFont="1" applyBorder="1" applyAlignment="1">
      <alignment horizontal="left"/>
    </xf>
    <xf numFmtId="0" fontId="21" fillId="0" borderId="2" xfId="5" applyFont="1" applyBorder="1" applyAlignment="1">
      <alignment horizontal="center"/>
    </xf>
    <xf numFmtId="0" fontId="9" fillId="0" borderId="2" xfId="5" applyFont="1" applyBorder="1" applyAlignment="1">
      <alignment horizontal="left"/>
    </xf>
    <xf numFmtId="164" fontId="10" fillId="0" borderId="0" xfId="4" applyNumberFormat="1" applyFont="1" applyFill="1" applyAlignment="1" applyProtection="1"/>
    <xf numFmtId="0" fontId="9" fillId="0" borderId="4" xfId="5" applyFont="1" applyBorder="1" applyAlignment="1">
      <alignment horizontal="center" vertical="center"/>
    </xf>
    <xf numFmtId="4" fontId="9" fillId="0" borderId="7" xfId="5" applyNumberFormat="1" applyFont="1" applyBorder="1" applyAlignment="1">
      <alignment horizontal="center" vertical="center"/>
    </xf>
    <xf numFmtId="4" fontId="9" fillId="0" borderId="2" xfId="6" applyNumberFormat="1" applyFont="1" applyBorder="1" applyAlignment="1">
      <alignment horizontal="center" vertical="center"/>
    </xf>
    <xf numFmtId="4" fontId="21" fillId="0" borderId="2" xfId="6" applyNumberFormat="1" applyFont="1" applyBorder="1" applyAlignment="1">
      <alignment horizontal="center" vertical="center"/>
    </xf>
    <xf numFmtId="4" fontId="9" fillId="0" borderId="4" xfId="5" applyNumberFormat="1" applyFont="1" applyBorder="1" applyAlignment="1">
      <alignment horizontal="center" vertical="center"/>
    </xf>
    <xf numFmtId="4" fontId="9" fillId="0" borderId="2" xfId="5" applyNumberFormat="1" applyFont="1" applyBorder="1" applyAlignment="1">
      <alignment horizontal="center" vertical="center"/>
    </xf>
    <xf numFmtId="4" fontId="9" fillId="0" borderId="4" xfId="5" applyNumberFormat="1" applyFont="1" applyBorder="1" applyAlignment="1">
      <alignment horizontal="center"/>
    </xf>
    <xf numFmtId="4" fontId="21" fillId="0" borderId="4" xfId="5" applyNumberFormat="1" applyFont="1" applyBorder="1" applyAlignment="1">
      <alignment horizontal="center" vertical="center"/>
    </xf>
    <xf numFmtId="4" fontId="21" fillId="0" borderId="4" xfId="5" applyNumberFormat="1" applyFont="1" applyBorder="1" applyAlignment="1">
      <alignment horizontal="center"/>
    </xf>
    <xf numFmtId="4" fontId="21" fillId="0" borderId="2" xfId="5" applyNumberFormat="1" applyFont="1" applyBorder="1" applyAlignment="1">
      <alignment horizontal="center" vertical="center"/>
    </xf>
    <xf numFmtId="0" fontId="9" fillId="0" borderId="9" xfId="5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5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4" fontId="20" fillId="0" borderId="0" xfId="0" applyNumberFormat="1" applyFont="1" applyFill="1" applyBorder="1" applyAlignment="1">
      <alignment horizontal="center" vertical="center"/>
    </xf>
    <xf numFmtId="0" fontId="9" fillId="0" borderId="0" xfId="5" applyFont="1" applyFill="1"/>
    <xf numFmtId="4" fontId="10" fillId="4" borderId="0" xfId="4" applyNumberFormat="1" applyFont="1" applyFill="1"/>
    <xf numFmtId="0" fontId="10" fillId="4" borderId="0" xfId="4" applyFont="1" applyFill="1"/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justify" vertical="top" wrapText="1"/>
    </xf>
    <xf numFmtId="4" fontId="21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49" fontId="9" fillId="0" borderId="2" xfId="4" applyNumberFormat="1" applyFont="1" applyBorder="1" applyAlignment="1">
      <alignment horizontal="center" vertical="center" wrapText="1"/>
    </xf>
    <xf numFmtId="4" fontId="9" fillId="4" borderId="2" xfId="6" applyNumberFormat="1" applyFont="1" applyFill="1" applyBorder="1" applyAlignment="1">
      <alignment horizontal="center" vertical="center"/>
    </xf>
    <xf numFmtId="0" fontId="9" fillId="0" borderId="11" xfId="4" applyFont="1" applyBorder="1" applyAlignment="1">
      <alignment horizontal="left" vertical="top" wrapText="1"/>
    </xf>
    <xf numFmtId="49" fontId="21" fillId="0" borderId="2" xfId="4" applyNumberFormat="1" applyFont="1" applyBorder="1" applyAlignment="1">
      <alignment horizontal="center" vertical="center" wrapText="1"/>
    </xf>
    <xf numFmtId="0" fontId="21" fillId="0" borderId="11" xfId="4" applyFont="1" applyBorder="1" applyAlignment="1">
      <alignment horizontal="justify" vertical="top" wrapText="1"/>
    </xf>
    <xf numFmtId="49" fontId="21" fillId="0" borderId="4" xfId="4" applyNumberFormat="1" applyFont="1" applyBorder="1" applyAlignment="1">
      <alignment horizontal="center" vertical="center" wrapText="1"/>
    </xf>
    <xf numFmtId="0" fontId="21" fillId="0" borderId="12" xfId="4" applyFont="1" applyBorder="1" applyAlignment="1">
      <alignment horizontal="justify" vertical="top" wrapText="1"/>
    </xf>
    <xf numFmtId="49" fontId="9" fillId="2" borderId="2" xfId="4" applyNumberFormat="1" applyFont="1" applyFill="1" applyBorder="1" applyAlignment="1">
      <alignment horizontal="center" vertical="center" wrapText="1"/>
    </xf>
    <xf numFmtId="49" fontId="24" fillId="2" borderId="2" xfId="4" applyNumberFormat="1" applyFont="1" applyFill="1" applyBorder="1" applyAlignment="1">
      <alignment horizontal="center" vertical="center" wrapText="1"/>
    </xf>
    <xf numFmtId="0" fontId="25" fillId="2" borderId="11" xfId="4" applyFont="1" applyFill="1" applyBorder="1" applyAlignment="1">
      <alignment horizontal="justify" vertical="top" wrapText="1"/>
    </xf>
    <xf numFmtId="49" fontId="21" fillId="0" borderId="2" xfId="14" applyNumberFormat="1" applyFont="1" applyBorder="1" applyAlignment="1">
      <alignment horizontal="center" vertical="center" wrapText="1"/>
    </xf>
    <xf numFmtId="0" fontId="21" fillId="0" borderId="2" xfId="14" applyFont="1" applyBorder="1" applyAlignment="1">
      <alignment horizontal="center" vertical="center" wrapText="1"/>
    </xf>
    <xf numFmtId="2" fontId="21" fillId="0" borderId="11" xfId="0" applyNumberFormat="1" applyFont="1" applyBorder="1" applyAlignment="1">
      <alignment horizontal="justify" vertical="top" wrapText="1"/>
    </xf>
    <xf numFmtId="49" fontId="9" fillId="2" borderId="4" xfId="4" applyNumberFormat="1" applyFont="1" applyFill="1" applyBorder="1" applyAlignment="1">
      <alignment horizontal="center" vertical="center" wrapText="1"/>
    </xf>
    <xf numFmtId="49" fontId="9" fillId="0" borderId="4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justify" vertical="top" wrapText="1"/>
    </xf>
    <xf numFmtId="49" fontId="21" fillId="0" borderId="8" xfId="4" applyNumberFormat="1" applyFont="1" applyBorder="1" applyAlignment="1">
      <alignment horizontal="center" vertical="center" wrapText="1"/>
    </xf>
    <xf numFmtId="0" fontId="21" fillId="0" borderId="8" xfId="4" applyFont="1" applyBorder="1" applyAlignment="1">
      <alignment horizontal="center" vertical="center" wrapText="1"/>
    </xf>
    <xf numFmtId="0" fontId="21" fillId="0" borderId="13" xfId="4" applyFont="1" applyBorder="1" applyAlignment="1">
      <alignment horizontal="justify" vertical="top" wrapText="1"/>
    </xf>
    <xf numFmtId="49" fontId="9" fillId="0" borderId="4" xfId="5" applyNumberFormat="1" applyFont="1" applyFill="1" applyBorder="1" applyAlignment="1">
      <alignment horizontal="center" vertical="center"/>
    </xf>
    <xf numFmtId="0" fontId="21" fillId="0" borderId="4" xfId="5" applyFont="1" applyFill="1" applyBorder="1" applyAlignment="1">
      <alignment vertical="center"/>
    </xf>
    <xf numFmtId="0" fontId="21" fillId="0" borderId="5" xfId="4" applyFont="1" applyBorder="1" applyAlignment="1">
      <alignment horizontal="justify" vertical="top" wrapText="1"/>
    </xf>
    <xf numFmtId="0" fontId="25" fillId="2" borderId="11" xfId="4" applyFont="1" applyFill="1" applyBorder="1" applyAlignment="1">
      <alignment horizontal="left" vertical="top" wrapText="1"/>
    </xf>
    <xf numFmtId="0" fontId="9" fillId="0" borderId="4" xfId="5" applyFont="1" applyFill="1" applyBorder="1" applyAlignment="1">
      <alignment horizontal="left" vertical="top" wrapText="1"/>
    </xf>
    <xf numFmtId="0" fontId="10" fillId="0" borderId="0" xfId="15" applyNumberFormat="1" applyFont="1" applyFill="1" applyAlignment="1" applyProtection="1"/>
    <xf numFmtId="0" fontId="10" fillId="0" borderId="0" xfId="15" applyFont="1" applyFill="1"/>
    <xf numFmtId="0" fontId="12" fillId="0" borderId="0" xfId="15" applyNumberFormat="1" applyFont="1" applyFill="1" applyBorder="1" applyAlignment="1" applyProtection="1">
      <alignment horizontal="right" vertical="center" wrapText="1"/>
    </xf>
    <xf numFmtId="0" fontId="7" fillId="0" borderId="0" xfId="15" applyFont="1" applyFill="1"/>
    <xf numFmtId="0" fontId="9" fillId="0" borderId="0" xfId="15" applyFont="1" applyAlignment="1">
      <alignment horizontal="center"/>
    </xf>
    <xf numFmtId="0" fontId="16" fillId="0" borderId="3" xfId="15" applyFont="1" applyBorder="1" applyAlignment="1">
      <alignment vertical="top"/>
    </xf>
    <xf numFmtId="0" fontId="16" fillId="0" borderId="3" xfId="15" applyFont="1" applyBorder="1" applyAlignment="1">
      <alignment horizontal="right" vertical="top"/>
    </xf>
    <xf numFmtId="0" fontId="16" fillId="0" borderId="4" xfId="15" applyFont="1" applyBorder="1" applyAlignment="1">
      <alignment horizontal="center" vertical="center" wrapText="1"/>
    </xf>
    <xf numFmtId="0" fontId="16" fillId="0" borderId="7" xfId="15" applyFont="1" applyBorder="1" applyAlignment="1">
      <alignment horizontal="center" vertical="center" wrapText="1"/>
    </xf>
    <xf numFmtId="0" fontId="16" fillId="0" borderId="15" xfId="15" applyNumberFormat="1" applyFont="1" applyFill="1" applyBorder="1" applyAlignment="1" applyProtection="1">
      <alignment horizontal="center" vertical="center" wrapText="1"/>
    </xf>
    <xf numFmtId="4" fontId="9" fillId="0" borderId="2" xfId="16" applyNumberFormat="1" applyFont="1" applyBorder="1" applyAlignment="1">
      <alignment horizontal="center" vertical="center" wrapText="1"/>
    </xf>
    <xf numFmtId="0" fontId="21" fillId="0" borderId="4" xfId="5" applyFont="1" applyBorder="1" applyAlignment="1">
      <alignment horizontal="justify" vertical="top" wrapText="1"/>
    </xf>
    <xf numFmtId="49" fontId="9" fillId="2" borderId="2" xfId="16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27" fillId="0" borderId="2" xfId="6" applyNumberFormat="1" applyFont="1" applyBorder="1" applyAlignment="1">
      <alignment horizontal="left" vertical="center" wrapText="1"/>
    </xf>
    <xf numFmtId="164" fontId="27" fillId="0" borderId="2" xfId="6" applyNumberFormat="1" applyFont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25" fillId="0" borderId="2" xfId="6" applyNumberFormat="1" applyFont="1" applyBorder="1" applyAlignment="1">
      <alignment horizontal="center" vertical="center"/>
    </xf>
    <xf numFmtId="0" fontId="21" fillId="0" borderId="2" xfId="5" applyFont="1" applyBorder="1" applyAlignment="1">
      <alignment horizontal="justify" vertical="top" wrapText="1"/>
    </xf>
    <xf numFmtId="49" fontId="25" fillId="0" borderId="2" xfId="15" applyNumberFormat="1" applyFont="1" applyBorder="1" applyAlignment="1">
      <alignment horizontal="center" vertical="center" wrapText="1"/>
    </xf>
    <xf numFmtId="49" fontId="27" fillId="2" borderId="2" xfId="15" applyNumberFormat="1" applyFont="1" applyFill="1" applyBorder="1" applyAlignment="1">
      <alignment horizontal="center" vertical="center" wrapText="1"/>
    </xf>
    <xf numFmtId="0" fontId="27" fillId="2" borderId="2" xfId="15" applyFont="1" applyFill="1" applyBorder="1" applyAlignment="1">
      <alignment vertical="center" wrapText="1"/>
    </xf>
    <xf numFmtId="164" fontId="27" fillId="0" borderId="2" xfId="6" applyNumberFormat="1" applyFont="1" applyBorder="1" applyAlignment="1">
      <alignment vertical="center" wrapText="1"/>
    </xf>
    <xf numFmtId="4" fontId="9" fillId="0" borderId="2" xfId="15" applyNumberFormat="1" applyFont="1" applyBorder="1" applyAlignment="1">
      <alignment horizontal="center" vertical="center" wrapText="1"/>
    </xf>
    <xf numFmtId="0" fontId="10" fillId="0" borderId="0" xfId="15" applyFont="1" applyFill="1" applyAlignment="1">
      <alignment vertical="center"/>
    </xf>
    <xf numFmtId="3" fontId="10" fillId="0" borderId="0" xfId="15" applyNumberFormat="1" applyFont="1" applyFill="1" applyAlignment="1" applyProtection="1"/>
    <xf numFmtId="0" fontId="21" fillId="0" borderId="2" xfId="17" applyFont="1" applyBorder="1" applyAlignment="1">
      <alignment horizontal="justify" vertical="top" wrapText="1"/>
    </xf>
    <xf numFmtId="0" fontId="28" fillId="0" borderId="0" xfId="5" applyFont="1" applyAlignment="1">
      <alignment horizontal="center" vertical="center"/>
    </xf>
    <xf numFmtId="0" fontId="28" fillId="0" borderId="0" xfId="5" applyFont="1"/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4" fontId="9" fillId="0" borderId="7" xfId="0" applyNumberFormat="1" applyFont="1" applyBorder="1" applyAlignment="1">
      <alignment horizontal="center" vertical="center"/>
    </xf>
    <xf numFmtId="4" fontId="21" fillId="0" borderId="7" xfId="0" applyNumberFormat="1" applyFont="1" applyBorder="1" applyAlignment="1">
      <alignment horizontal="center" vertical="center"/>
    </xf>
    <xf numFmtId="4" fontId="21" fillId="0" borderId="2" xfId="16" applyNumberFormat="1" applyFont="1" applyBorder="1" applyAlignment="1">
      <alignment horizontal="center" vertical="center" wrapText="1"/>
    </xf>
    <xf numFmtId="4" fontId="9" fillId="3" borderId="2" xfId="0" applyNumberFormat="1" applyFont="1" applyFill="1" applyBorder="1" applyAlignment="1" applyProtection="1">
      <alignment horizontal="center" vertical="center"/>
    </xf>
    <xf numFmtId="4" fontId="9" fillId="3" borderId="2" xfId="6" applyNumberFormat="1" applyFont="1" applyFill="1" applyBorder="1" applyAlignment="1">
      <alignment horizontal="center" vertical="center"/>
    </xf>
    <xf numFmtId="0" fontId="21" fillId="0" borderId="5" xfId="5" applyFont="1" applyFill="1" applyBorder="1" applyAlignment="1">
      <alignment horizontal="center" vertical="center"/>
    </xf>
    <xf numFmtId="49" fontId="21" fillId="0" borderId="5" xfId="5" applyNumberFormat="1" applyFont="1" applyFill="1" applyBorder="1" applyAlignment="1">
      <alignment horizontal="center" vertical="center" wrapText="1"/>
    </xf>
    <xf numFmtId="0" fontId="21" fillId="0" borderId="4" xfId="5" applyFont="1" applyBorder="1" applyAlignment="1">
      <alignment vertical="top"/>
    </xf>
    <xf numFmtId="4" fontId="9" fillId="0" borderId="4" xfId="6" applyNumberFormat="1" applyFont="1" applyBorder="1" applyAlignment="1">
      <alignment horizontal="center" vertical="center"/>
    </xf>
    <xf numFmtId="4" fontId="21" fillId="0" borderId="4" xfId="6" applyNumberFormat="1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left" vertical="center" wrapText="1"/>
    </xf>
    <xf numFmtId="0" fontId="21" fillId="0" borderId="5" xfId="4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4" fontId="21" fillId="0" borderId="4" xfId="0" applyNumberFormat="1" applyFont="1" applyBorder="1" applyAlignment="1">
      <alignment horizontal="center" vertical="center"/>
    </xf>
    <xf numFmtId="0" fontId="9" fillId="0" borderId="11" xfId="4" applyFont="1" applyBorder="1" applyAlignment="1">
      <alignment vertical="center" wrapText="1"/>
    </xf>
    <xf numFmtId="0" fontId="4" fillId="0" borderId="2" xfId="0" applyFont="1" applyBorder="1" applyAlignment="1">
      <alignment horizontal="justify" vertical="top" wrapText="1"/>
    </xf>
    <xf numFmtId="4" fontId="9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9" fillId="5" borderId="2" xfId="0" applyFont="1" applyFill="1" applyBorder="1" applyAlignment="1">
      <alignment horizontal="center" vertical="center"/>
    </xf>
    <xf numFmtId="49" fontId="21" fillId="0" borderId="4" xfId="5" applyNumberFormat="1" applyFont="1" applyBorder="1" applyAlignment="1">
      <alignment horizontal="center" vertical="center"/>
    </xf>
    <xf numFmtId="4" fontId="9" fillId="6" borderId="2" xfId="0" applyNumberFormat="1" applyFont="1" applyFill="1" applyBorder="1" applyAlignment="1" applyProtection="1">
      <alignment horizontal="center" vertical="center"/>
    </xf>
    <xf numFmtId="0" fontId="21" fillId="0" borderId="6" xfId="4" applyFont="1" applyBorder="1" applyAlignment="1">
      <alignment vertical="center" wrapText="1"/>
    </xf>
    <xf numFmtId="0" fontId="14" fillId="0" borderId="0" xfId="12" applyFont="1" applyAlignment="1">
      <alignment vertical="top" wrapText="1"/>
    </xf>
    <xf numFmtId="0" fontId="9" fillId="0" borderId="0" xfId="0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4" fillId="0" borderId="0" xfId="12" applyFont="1" applyAlignment="1">
      <alignment horizontal="left" vertical="top" wrapText="1"/>
    </xf>
    <xf numFmtId="0" fontId="0" fillId="0" borderId="0" xfId="0" applyAlignment="1"/>
    <xf numFmtId="0" fontId="14" fillId="0" borderId="0" xfId="5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top"/>
    </xf>
    <xf numFmtId="0" fontId="14" fillId="0" borderId="0" xfId="7" applyFont="1" applyAlignment="1">
      <alignment horizontal="center" vertical="top" wrapText="1"/>
    </xf>
    <xf numFmtId="0" fontId="14" fillId="0" borderId="0" xfId="4" applyNumberFormat="1" applyFont="1" applyFill="1" applyBorder="1" applyAlignment="1" applyProtection="1">
      <alignment horizontal="center" vertical="top" wrapText="1"/>
    </xf>
    <xf numFmtId="49" fontId="15" fillId="0" borderId="0" xfId="4" applyNumberFormat="1" applyFont="1" applyBorder="1" applyAlignment="1">
      <alignment horizont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7" fillId="0" borderId="4" xfId="4" applyNumberFormat="1" applyFont="1" applyFill="1" applyBorder="1" applyAlignment="1" applyProtection="1">
      <alignment horizontal="center" vertical="center" wrapText="1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9" fillId="0" borderId="0" xfId="5" applyFont="1" applyBorder="1" applyAlignment="1">
      <alignment horizontal="center"/>
    </xf>
    <xf numFmtId="0" fontId="17" fillId="0" borderId="4" xfId="4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justify" vertical="center" wrapText="1"/>
    </xf>
    <xf numFmtId="0" fontId="29" fillId="3" borderId="2" xfId="0" applyFont="1" applyFill="1" applyBorder="1" applyAlignment="1">
      <alignment horizontal="justify" vertical="center" wrapText="1"/>
    </xf>
    <xf numFmtId="0" fontId="9" fillId="3" borderId="2" xfId="0" applyNumberFormat="1" applyFont="1" applyFill="1" applyBorder="1" applyAlignment="1" applyProtection="1">
      <alignment horizontal="justify" vertical="top" wrapText="1"/>
    </xf>
    <xf numFmtId="0" fontId="29" fillId="3" borderId="2" xfId="0" applyFont="1" applyFill="1" applyBorder="1" applyAlignment="1">
      <alignment horizontal="justify" vertical="top" wrapText="1"/>
    </xf>
    <xf numFmtId="0" fontId="9" fillId="0" borderId="4" xfId="5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0" fontId="9" fillId="0" borderId="6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center" vertical="center"/>
    </xf>
    <xf numFmtId="0" fontId="9" fillId="0" borderId="6" xfId="5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9" fillId="0" borderId="6" xfId="5" applyFont="1" applyBorder="1" applyAlignment="1">
      <alignment horizontal="center"/>
    </xf>
    <xf numFmtId="0" fontId="9" fillId="0" borderId="4" xfId="5" applyFont="1" applyBorder="1" applyAlignment="1">
      <alignment horizontal="left" vertical="center"/>
    </xf>
    <xf numFmtId="0" fontId="9" fillId="0" borderId="2" xfId="5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16" fillId="0" borderId="4" xfId="15" applyFont="1" applyBorder="1" applyAlignment="1">
      <alignment horizontal="center" vertical="center" wrapText="1"/>
    </xf>
    <xf numFmtId="0" fontId="16" fillId="0" borderId="4" xfId="15" applyNumberFormat="1" applyFont="1" applyFill="1" applyBorder="1" applyAlignment="1" applyProtection="1">
      <alignment horizontal="center" vertical="center" wrapText="1"/>
    </xf>
    <xf numFmtId="0" fontId="16" fillId="0" borderId="3" xfId="15" applyFont="1" applyBorder="1" applyAlignment="1">
      <alignment horizontal="center" vertical="top"/>
    </xf>
    <xf numFmtId="0" fontId="9" fillId="0" borderId="0" xfId="15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15" applyNumberFormat="1" applyFont="1" applyFill="1" applyBorder="1" applyAlignment="1" applyProtection="1">
      <alignment horizontal="center" vertical="center" wrapText="1"/>
    </xf>
    <xf numFmtId="49" fontId="15" fillId="0" borderId="0" xfId="15" applyNumberFormat="1" applyFont="1" applyBorder="1" applyAlignment="1">
      <alignment horizontal="center"/>
    </xf>
  </cellXfs>
  <cellStyles count="18">
    <cellStyle name="Normal_Доходи" xfId="13" xr:uid="{00000000-0005-0000-0000-000000000000}"/>
    <cellStyle name="Звичайний" xfId="0" builtinId="0"/>
    <cellStyle name="Звичайний_Додаток _ 3 зм_ни 4575" xfId="6" xr:uid="{00000000-0005-0000-0000-000001000000}"/>
    <cellStyle name="Обычный 2" xfId="1" xr:uid="{00000000-0005-0000-0000-000003000000}"/>
    <cellStyle name="Обычный 2 2" xfId="2" xr:uid="{00000000-0005-0000-0000-000004000000}"/>
    <cellStyle name="Обычный 2 2 2" xfId="10" xr:uid="{00000000-0005-0000-0000-000005000000}"/>
    <cellStyle name="Обычный 2 3" xfId="9" xr:uid="{00000000-0005-0000-0000-000006000000}"/>
    <cellStyle name="Обычный 3" xfId="5" xr:uid="{00000000-0005-0000-0000-000007000000}"/>
    <cellStyle name="Обычный 5 2" xfId="7" xr:uid="{00000000-0005-0000-0000-000008000000}"/>
    <cellStyle name="Обычный 6" xfId="8" xr:uid="{00000000-0005-0000-0000-000009000000}"/>
    <cellStyle name="Обычный 6 2" xfId="11" xr:uid="{00000000-0005-0000-0000-00000A000000}"/>
    <cellStyle name="Обычный 9" xfId="3" xr:uid="{00000000-0005-0000-0000-00000B000000}"/>
    <cellStyle name="Обычный_Додатки 3,5,6 на 2021 рік для ОТГ" xfId="4" xr:uid="{00000000-0005-0000-0000-00000C000000}"/>
    <cellStyle name="Обычный_Додатки 3,5,6 на 2021 рік для ОТГ 2" xfId="14" xr:uid="{00000000-0005-0000-0000-00000D000000}"/>
    <cellStyle name="Обычный_Додатки 3,5,6 на 2021 рік для ОТГ 3" xfId="15" xr:uid="{00000000-0005-0000-0000-00000E000000}"/>
    <cellStyle name="Обычный_Додатки 3,5,6 на 2021 рік для ОТГ 3 2" xfId="16" xr:uid="{00000000-0005-0000-0000-00000F000000}"/>
    <cellStyle name="Обычный_Додатки до бюджету 1" xfId="12" xr:uid="{00000000-0005-0000-0000-000010000000}"/>
    <cellStyle name="Обычный_Додаток до рішення л" xfId="17" xr:uid="{00000000-0005-0000-0000-000011000000}"/>
  </cellStyles>
  <dxfs count="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FFFFCC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6;&#1085;&#1086;&#1084;&#1072;&#1088;&#1100;&#1086;&#1074;&#1072;\INDEX\EVD_15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006\minimiz\6m2006\Minimizator_9m_ol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_kiu\ed\12\23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everyday\2000\09\2509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KIU\WEEKLY\AINNA\ED\11\21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000\Bodasuk_evryday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47;&#1042;I&#1058;&#1053;I&#1057;&#1058;&#1068;\MODEL\2004\05\_mod04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5;&#1086;&#1085;&#1086;&#1084;&#1072;&#1088;&#1100;&#1086;&#1074;&#1072;\INDEX\EVD_15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analiz\PLAN\2005\BUDGET\&#1056;&#1040;&#1049;&#1054;&#1053;&#1048;\MISOB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0.55.250\dep2010\&#1055;&#1086;&#1085;&#1086;&#1084;&#1072;&#1088;&#1100;&#1086;&#1074;&#1072;\INDEX\EVD_15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-OLAP2\USERS10\&#1047;&#1042;&#1030;&#1058;&#1053;&#1030;&#1057;&#1058;&#1068;\&#1065;&#1054;&#1044;&#1045;&#1053;&#1050;&#1040;\08\Bodasuk_evryday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50_05_Max_Plat\2006\2006_12\_070101_max_up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ker\&#1090;&#1080;&#1076;&#1077;&#1085;&#1100;\Documents%20and%20Settings\Yura%20Prislupskij\&#1052;&#1086;&#1080;%20&#1076;&#1086;&#1082;&#1091;&#1084;&#1077;&#1085;&#1090;&#1099;\&#1058;&#1080;&#1076;&#1077;&#1085;&#1100;\&#1041;&#1102;&#1076;&#1078;&#1077;&#1090;%202004\&#1052;i&#1078;&#1073;&#1102;&#1076;&#1078;%20&#1090;&#1088;&#1072;&#1085;&#1089;%20&#1089;&#1077;&#1083;&#1072;&#1084;%20&#1085;&#1072;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9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2;&#1086;&#1080;%20&#1076;&#1086;&#1082;&#1091;&#1084;&#1077;&#1085;&#1090;&#1099;\vera\2_&#1072;&#1085;&#1072;&#1083;&#1080;&#1079;\&#1065;&#1054;&#1076;&#1077;&#1085;&#1082;&#1072;\&#1055;&#1045;&#1063;&#1040;&#1058;&#1068;\vera\&#1040;&#1085;&#1072;&#1083;&#1080;&#1079;&#1056;&#1077;&#1075;&#1080;&#1086;&#1085;\&#1045;&#1044;&#1085;&#1072;&#1096;&#1072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  <sheetName val="Факт__x0010__EVD_1"/>
      <sheetName val="Начни_с_меня"/>
      <sheetName val="ЗДМмісяць"/>
      <sheetName val="ЗДМРік"/>
      <sheetName val="D"/>
      <sheetName val="Факт_x005f_x0000__x005f_x0010__EVD_1"/>
      <sheetName val="Факт__x005f_x0010__EVD_1"/>
      <sheetName val="Macro1"/>
      <sheetName val="Факт_x0000_ [EVD_1"/>
      <sheetName val="Факт? [EVD_1"/>
      <sheetName val="Факт_ _EVD_1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ення"/>
      <sheetName val="основная(1)"/>
      <sheetName val="доп_потенциал(2)"/>
      <sheetName val="мини_ДПИ_крупные(3)"/>
      <sheetName val="мини_ДПИ(4)"/>
      <sheetName val="большие_минимизаторы(5)"/>
      <sheetName val="мини_прибыль(6)"/>
      <sheetName val="мини_льготы(7)"/>
      <sheetName val="мини_0-0,1%(8)"/>
      <sheetName val="основная_1_"/>
      <sheetName val="Начни с меня"/>
    </sheetNames>
    <sheetDataSet>
      <sheetData sheetId="0"/>
      <sheetData sheetId="1" refreshError="1">
        <row r="4">
          <cell r="B4" t="str">
            <v>Код підприємства</v>
          </cell>
          <cell r="C4" t="str">
            <v>Назва підприємства</v>
          </cell>
          <cell r="D4" t="str">
            <v>Сума валового доходу за 9 місяців 2005р.</v>
          </cell>
          <cell r="E4" t="str">
            <v>Збір платежів до Державного бюджету станом на 01.10.2005р.</v>
          </cell>
          <cell r="F4" t="str">
            <v>Податкове навантаження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иМіс (-газ)"/>
      <sheetName val="ДБ-ЗагСпецМ (Норбаз)"/>
      <sheetName val="ЗДМмісяць"/>
      <sheetName val="ПлатежиРік (-газ)"/>
      <sheetName val="ДБ-ЗагСпецРік (Норбаз)"/>
      <sheetName val="ЗДМРік"/>
      <sheetName val="ПлатОблРік"/>
      <sheetName val="ПлатОблMis"/>
      <sheetName val="ДБ-ЗагСпецРік (Заст)"/>
      <sheetName val="ДБ-ЗагСпецМ (Заст)"/>
      <sheetName val="ПлатежиРік (-газ) (2)"/>
      <sheetName val="ПлатежиМіс (-газ) (2)"/>
      <sheetName val="ЗДМмісяць (2)"/>
      <sheetName val="ДБ-ЗагСпецРік (Норбаз) (МФ)"/>
      <sheetName val="ДБ-ЗагСпецМ (Норбаз) (МФ)"/>
      <sheetName val="НаказДПА"/>
      <sheetName val="розпис"/>
      <sheetName val="РозписОбл"/>
      <sheetName val="Исход ЗФ"/>
      <sheetName val="Исход СФ "/>
      <sheetName val="Надх"/>
      <sheetName val="контроль"/>
      <sheetName val="Начни с меня"/>
      <sheetName val="Авто"/>
      <sheetName val="Звіт"/>
      <sheetName val="Пер"/>
      <sheetName val="основная(1)"/>
      <sheetName val="Macro1"/>
      <sheetName val="reg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 t="str">
            <v>АР Крим</v>
          </cell>
        </row>
        <row r="11">
          <cell r="A11" t="str">
            <v>Вінницька</v>
          </cell>
        </row>
        <row r="12">
          <cell r="A12" t="str">
            <v>Волинська</v>
          </cell>
        </row>
        <row r="13">
          <cell r="A13" t="str">
            <v>Дніпропетровська</v>
          </cell>
        </row>
        <row r="14">
          <cell r="A14" t="str">
            <v>Донецька</v>
          </cell>
        </row>
        <row r="15">
          <cell r="A15" t="str">
            <v xml:space="preserve">Житомирська </v>
          </cell>
        </row>
        <row r="16">
          <cell r="A16" t="str">
            <v xml:space="preserve">Закарпатська </v>
          </cell>
        </row>
        <row r="17">
          <cell r="A17" t="str">
            <v xml:space="preserve">Запорізька </v>
          </cell>
        </row>
        <row r="18">
          <cell r="A18" t="str">
            <v>Івано-Франківська</v>
          </cell>
        </row>
        <row r="19">
          <cell r="A19" t="str">
            <v xml:space="preserve">Київська </v>
          </cell>
        </row>
        <row r="20">
          <cell r="A20" t="str">
            <v>Кіровоградська</v>
          </cell>
        </row>
        <row r="21">
          <cell r="A21" t="str">
            <v xml:space="preserve">Луганська </v>
          </cell>
        </row>
        <row r="22">
          <cell r="A22" t="str">
            <v xml:space="preserve">Львівська </v>
          </cell>
        </row>
        <row r="23">
          <cell r="A23" t="str">
            <v xml:space="preserve">Миколаївська </v>
          </cell>
        </row>
        <row r="24">
          <cell r="A24" t="str">
            <v>Одеська</v>
          </cell>
        </row>
        <row r="25">
          <cell r="A25" t="str">
            <v>Полтавська</v>
          </cell>
        </row>
        <row r="26">
          <cell r="A26" t="str">
            <v>Рівненська</v>
          </cell>
        </row>
        <row r="27">
          <cell r="A27" t="str">
            <v xml:space="preserve">Сумська </v>
          </cell>
        </row>
        <row r="28">
          <cell r="A28" t="str">
            <v xml:space="preserve">Тернопільська </v>
          </cell>
        </row>
        <row r="29">
          <cell r="A29" t="str">
            <v>Харківська</v>
          </cell>
        </row>
        <row r="30">
          <cell r="A30" t="str">
            <v xml:space="preserve">Херсонська </v>
          </cell>
        </row>
        <row r="31">
          <cell r="A31" t="str">
            <v xml:space="preserve">Хмельницька </v>
          </cell>
        </row>
        <row r="32">
          <cell r="A32" t="str">
            <v xml:space="preserve">Черкаська </v>
          </cell>
        </row>
        <row r="33">
          <cell r="A33" t="str">
            <v>Чернівецька</v>
          </cell>
        </row>
        <row r="34">
          <cell r="A34" t="str">
            <v>Чернігівська</v>
          </cell>
        </row>
        <row r="35">
          <cell r="A35" t="str">
            <v>м.Київ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бл"/>
    </sheetNames>
    <sheetDataSet>
      <sheetData sheetId="0" refreshError="1">
        <row r="9">
          <cell r="D9">
            <v>722260.08</v>
          </cell>
          <cell r="F9">
            <v>708678.96499999997</v>
          </cell>
          <cell r="H9">
            <v>300403</v>
          </cell>
          <cell r="J9">
            <v>303348.99911000003</v>
          </cell>
        </row>
        <row r="10">
          <cell r="D10">
            <v>370924.64</v>
          </cell>
          <cell r="F10">
            <v>391001.64500000002</v>
          </cell>
          <cell r="H10">
            <v>245934</v>
          </cell>
          <cell r="J10">
            <v>245531.70048</v>
          </cell>
        </row>
        <row r="11">
          <cell r="D11">
            <v>216118.12</v>
          </cell>
          <cell r="F11">
            <v>286660.99</v>
          </cell>
          <cell r="H11">
            <v>143674</v>
          </cell>
          <cell r="J11">
            <v>194900.3689</v>
          </cell>
        </row>
        <row r="12">
          <cell r="D12">
            <v>1407550</v>
          </cell>
          <cell r="F12">
            <v>1485938.8220000002</v>
          </cell>
          <cell r="H12">
            <v>850322</v>
          </cell>
          <cell r="J12">
            <v>829357.81031999993</v>
          </cell>
        </row>
        <row r="13">
          <cell r="D13">
            <v>2001860.8</v>
          </cell>
          <cell r="F13">
            <v>2058033.882</v>
          </cell>
          <cell r="H13">
            <v>1324304</v>
          </cell>
          <cell r="J13">
            <v>1199444.1136899998</v>
          </cell>
        </row>
        <row r="14">
          <cell r="D14">
            <v>312820.12</v>
          </cell>
          <cell r="F14">
            <v>327044.99400000001</v>
          </cell>
          <cell r="H14">
            <v>224102</v>
          </cell>
          <cell r="J14">
            <v>215669.62339999998</v>
          </cell>
        </row>
        <row r="15">
          <cell r="D15">
            <v>254897.88</v>
          </cell>
          <cell r="F15">
            <v>265284.62800000003</v>
          </cell>
          <cell r="H15">
            <v>162833</v>
          </cell>
          <cell r="J15">
            <v>153855.85998000001</v>
          </cell>
        </row>
        <row r="16">
          <cell r="D16">
            <v>880061.6</v>
          </cell>
          <cell r="F16">
            <v>972937.60599999991</v>
          </cell>
          <cell r="H16">
            <v>585827</v>
          </cell>
          <cell r="J16">
            <v>602984.51368000009</v>
          </cell>
        </row>
        <row r="17">
          <cell r="D17">
            <v>430570.6</v>
          </cell>
          <cell r="F17">
            <v>411851.97700000001</v>
          </cell>
          <cell r="H17">
            <v>333724</v>
          </cell>
          <cell r="J17">
            <v>289894.68078999995</v>
          </cell>
        </row>
        <row r="18">
          <cell r="D18">
            <v>626007.19999999995</v>
          </cell>
          <cell r="F18">
            <v>595541.05300000007</v>
          </cell>
          <cell r="H18">
            <v>452262</v>
          </cell>
          <cell r="J18">
            <v>376384.05763999996</v>
          </cell>
        </row>
        <row r="19">
          <cell r="D19">
            <v>286933.68</v>
          </cell>
          <cell r="F19">
            <v>272937.163</v>
          </cell>
          <cell r="H19">
            <v>198577</v>
          </cell>
          <cell r="J19">
            <v>171298.86814000001</v>
          </cell>
        </row>
        <row r="20">
          <cell r="D20">
            <v>744628.72</v>
          </cell>
          <cell r="F20">
            <v>681472.35899999994</v>
          </cell>
          <cell r="H20">
            <v>480065</v>
          </cell>
          <cell r="J20">
            <v>395531.36479999998</v>
          </cell>
        </row>
        <row r="21">
          <cell r="D21">
            <v>973580.46</v>
          </cell>
          <cell r="F21">
            <v>1030925.8180000001</v>
          </cell>
          <cell r="H21">
            <v>749611</v>
          </cell>
          <cell r="J21">
            <v>730177.43311999994</v>
          </cell>
        </row>
        <row r="22">
          <cell r="D22">
            <v>406577.4</v>
          </cell>
          <cell r="F22">
            <v>452547.30300000001</v>
          </cell>
          <cell r="H22">
            <v>287875</v>
          </cell>
          <cell r="J22">
            <v>293426.48650999996</v>
          </cell>
        </row>
        <row r="23">
          <cell r="D23">
            <v>1061496.3999999999</v>
          </cell>
          <cell r="F23">
            <v>1132998.615</v>
          </cell>
          <cell r="H23">
            <v>697430</v>
          </cell>
          <cell r="J23">
            <v>708296.23404999997</v>
          </cell>
        </row>
        <row r="24">
          <cell r="D24">
            <v>1330480.68</v>
          </cell>
          <cell r="F24">
            <v>1227688.3290000001</v>
          </cell>
          <cell r="H24">
            <v>1130395</v>
          </cell>
          <cell r="J24">
            <v>991683.45705000008</v>
          </cell>
        </row>
        <row r="25">
          <cell r="D25">
            <v>266965.40000000002</v>
          </cell>
          <cell r="F25">
            <v>237275.921</v>
          </cell>
          <cell r="H25">
            <v>191157</v>
          </cell>
          <cell r="J25">
            <v>145179.56718000001</v>
          </cell>
        </row>
        <row r="26">
          <cell r="D26">
            <v>522546.2</v>
          </cell>
          <cell r="F26">
            <v>679070.99100000004</v>
          </cell>
          <cell r="H26">
            <v>402777</v>
          </cell>
          <cell r="J26">
            <v>530187.58403999999</v>
          </cell>
        </row>
        <row r="27">
          <cell r="D27">
            <v>195895.48</v>
          </cell>
          <cell r="F27">
            <v>187643.03099999999</v>
          </cell>
          <cell r="H27">
            <v>131938</v>
          </cell>
          <cell r="J27">
            <v>113490.58703</v>
          </cell>
        </row>
        <row r="28">
          <cell r="D28">
            <v>1566588.32</v>
          </cell>
          <cell r="F28">
            <v>1427244.463</v>
          </cell>
          <cell r="H28">
            <v>1195888</v>
          </cell>
          <cell r="J28">
            <v>984817.76769000001</v>
          </cell>
        </row>
        <row r="29">
          <cell r="D29">
            <v>259141.64</v>
          </cell>
          <cell r="F29">
            <v>241573.45299999998</v>
          </cell>
          <cell r="H29">
            <v>168118</v>
          </cell>
          <cell r="J29">
            <v>128503.45629</v>
          </cell>
        </row>
        <row r="30">
          <cell r="D30">
            <v>313822.64</v>
          </cell>
          <cell r="F30">
            <v>278089.11</v>
          </cell>
          <cell r="H30">
            <v>210966</v>
          </cell>
          <cell r="J30">
            <v>163079.07514999999</v>
          </cell>
        </row>
        <row r="31">
          <cell r="D31">
            <v>517633.96</v>
          </cell>
          <cell r="F31">
            <v>454034.429</v>
          </cell>
          <cell r="H31">
            <v>398267</v>
          </cell>
          <cell r="J31">
            <v>309339.63409999997</v>
          </cell>
        </row>
        <row r="32">
          <cell r="D32">
            <v>175719.46</v>
          </cell>
          <cell r="F32">
            <v>173179.59600000002</v>
          </cell>
          <cell r="H32">
            <v>108264</v>
          </cell>
          <cell r="J32">
            <v>94907.198210000002</v>
          </cell>
        </row>
        <row r="33">
          <cell r="D33">
            <v>451939.76</v>
          </cell>
          <cell r="F33">
            <v>525049.49100000004</v>
          </cell>
          <cell r="H33">
            <v>347925</v>
          </cell>
          <cell r="J33">
            <v>398246.22037</v>
          </cell>
        </row>
        <row r="34">
          <cell r="D34">
            <v>3772399.38</v>
          </cell>
          <cell r="F34">
            <v>4470366.45</v>
          </cell>
          <cell r="H34">
            <v>2265714</v>
          </cell>
          <cell r="J34">
            <v>2175668.9136699997</v>
          </cell>
        </row>
        <row r="35">
          <cell r="D35">
            <v>140578.38</v>
          </cell>
          <cell r="F35">
            <v>173062.55499999999</v>
          </cell>
          <cell r="H35">
            <v>82496</v>
          </cell>
          <cell r="J35">
            <v>99004.026769999997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ЗДМРік"/>
      <sheetName val="ДБ-ЗагСпецРік (Норбаз)"/>
      <sheetName val="ПлатОблРік"/>
      <sheetName val="Платеж місяць (МФ)"/>
      <sheetName val="Платеж Рік (МФ)"/>
      <sheetName val="НаказДПА"/>
      <sheetName val="розпис"/>
      <sheetName val="РозписОбл"/>
      <sheetName val="Надх"/>
      <sheetName val="Исход ЗФ"/>
      <sheetName val="Исход СФ "/>
      <sheetName val="контроль"/>
      <sheetName val="Начни с меня"/>
      <sheetName val="Авто"/>
      <sheetName val="Macro1"/>
      <sheetName val="ИсхОбл"/>
      <sheetName val="основная(1)"/>
      <sheetName val="reg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E9">
            <v>6</v>
          </cell>
          <cell r="I9" t="str">
            <v>9</v>
          </cell>
        </row>
        <row r="10">
          <cell r="E10">
            <v>20111.171859999886</v>
          </cell>
          <cell r="I10">
            <v>539881.6</v>
          </cell>
        </row>
        <row r="11">
          <cell r="E11">
            <v>14906.911580000073</v>
          </cell>
          <cell r="I11">
            <v>372757.2</v>
          </cell>
        </row>
        <row r="12">
          <cell r="E12">
            <v>15295.856880000036</v>
          </cell>
          <cell r="I12">
            <v>167851.80000000002</v>
          </cell>
        </row>
        <row r="13">
          <cell r="E13">
            <v>86691.022290000226</v>
          </cell>
          <cell r="I13">
            <v>1386778.4000000001</v>
          </cell>
        </row>
        <row r="14">
          <cell r="E14">
            <v>-127008.20098999981</v>
          </cell>
          <cell r="I14">
            <v>1760473.1</v>
          </cell>
        </row>
        <row r="15">
          <cell r="E15">
            <v>22737.057430000161</v>
          </cell>
          <cell r="I15">
            <v>278777.90000000002</v>
          </cell>
        </row>
        <row r="16">
          <cell r="E16">
            <v>27061.254900000058</v>
          </cell>
          <cell r="I16">
            <v>193551.6</v>
          </cell>
        </row>
        <row r="17">
          <cell r="E17">
            <v>4682.4381499998271</v>
          </cell>
          <cell r="I17">
            <v>800151.60000000009</v>
          </cell>
        </row>
        <row r="18">
          <cell r="E18">
            <v>20140.296130000032</v>
          </cell>
          <cell r="I18">
            <v>298861.7</v>
          </cell>
        </row>
        <row r="19">
          <cell r="E19">
            <v>54604.83993999986</v>
          </cell>
          <cell r="I19">
            <v>636018.79999999993</v>
          </cell>
        </row>
        <row r="20">
          <cell r="E20">
            <v>7118.9591800000053</v>
          </cell>
          <cell r="I20">
            <v>142276.5</v>
          </cell>
        </row>
        <row r="21">
          <cell r="E21">
            <v>-15243.14877999993</v>
          </cell>
          <cell r="I21">
            <v>944201.8</v>
          </cell>
        </row>
        <row r="22">
          <cell r="E22">
            <v>45908.062750000274</v>
          </cell>
          <cell r="I22">
            <v>918894.20000000007</v>
          </cell>
        </row>
        <row r="23">
          <cell r="E23">
            <v>17334.944630000042</v>
          </cell>
          <cell r="I23">
            <v>359563.3</v>
          </cell>
        </row>
        <row r="24">
          <cell r="E24">
            <v>-1955.083299999591</v>
          </cell>
          <cell r="I24">
            <v>1143362.9000000001</v>
          </cell>
        </row>
        <row r="25">
          <cell r="E25">
            <v>-79894.369059999473</v>
          </cell>
          <cell r="I25">
            <v>1657050.6999999997</v>
          </cell>
        </row>
        <row r="26">
          <cell r="E26">
            <v>17095.404120000079</v>
          </cell>
          <cell r="I26">
            <v>288969.5</v>
          </cell>
        </row>
        <row r="27">
          <cell r="E27">
            <v>-31486.740209999727</v>
          </cell>
          <cell r="I27">
            <v>725720.10000000009</v>
          </cell>
        </row>
        <row r="28">
          <cell r="E28">
            <v>13914.171180000005</v>
          </cell>
          <cell r="I28">
            <v>159325.9</v>
          </cell>
        </row>
        <row r="29">
          <cell r="E29">
            <v>33790.021050000098</v>
          </cell>
          <cell r="I29">
            <v>1906524.8</v>
          </cell>
        </row>
        <row r="30">
          <cell r="E30">
            <v>-3704.5275200000033</v>
          </cell>
          <cell r="I30">
            <v>302457.5</v>
          </cell>
        </row>
        <row r="31">
          <cell r="E31">
            <v>14873.102710000123</v>
          </cell>
          <cell r="I31">
            <v>272185.30000000005</v>
          </cell>
        </row>
        <row r="32">
          <cell r="E32">
            <v>26082.531920000096</v>
          </cell>
          <cell r="I32">
            <v>313676.3</v>
          </cell>
        </row>
        <row r="33">
          <cell r="E33">
            <v>23213.836290000065</v>
          </cell>
          <cell r="I33">
            <v>132336.40000000002</v>
          </cell>
        </row>
        <row r="34">
          <cell r="E34">
            <v>13506.143180000014</v>
          </cell>
          <cell r="I34">
            <v>661116.69999999995</v>
          </cell>
        </row>
        <row r="35">
          <cell r="E35">
            <v>3247.2557699996978</v>
          </cell>
          <cell r="I35">
            <v>7479288.0999999996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Диаграмма1"/>
      <sheetName val="Рейтинг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D"/>
      <sheetName val="Налоги"/>
      <sheetName val="A4"/>
      <sheetName val="Области"/>
      <sheetName val="Отрасли"/>
      <sheetName val="Налоги-Области "/>
      <sheetName val="Налоги-Отрасли"/>
      <sheetName val="Области-Отрасли"/>
      <sheetName val="Неуплата-Налоги"/>
      <sheetName val="Неуплата-Области"/>
      <sheetName val="Vibor"/>
      <sheetName val="основная(1)"/>
    </sheetNames>
    <sheetDataSet>
      <sheetData sheetId="0"/>
      <sheetData sheetId="1" refreshError="1">
        <row r="7">
          <cell r="AC7" t="str">
            <v>2004</v>
          </cell>
        </row>
        <row r="8">
          <cell r="AC8" t="str">
            <v>до ДЕРЖАВНОГО бюджету</v>
          </cell>
        </row>
        <row r="9">
          <cell r="AC9" t="str">
            <v>СІЧЕНЬ-ТРАВЕНЬ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_МБ"/>
      <sheetName val="Всього місцбюджет"/>
      <sheetName val="ЗФ місцбюджет"/>
      <sheetName val="СФ місцбюджет"/>
      <sheetName val="110100"/>
      <sheetName val="110200"/>
      <sheetName val="130100"/>
      <sheetName val="130300"/>
      <sheetName val="130500"/>
      <sheetName val="130501"/>
      <sheetName val="130502"/>
      <sheetName val="140601"/>
      <sheetName val="140609"/>
      <sheetName val="140611"/>
      <sheetName val="140700"/>
      <sheetName val="160100"/>
      <sheetName val="160400"/>
      <sheetName val="160500"/>
      <sheetName val="160501"/>
      <sheetName val="160502"/>
      <sheetName val="210805"/>
      <sheetName val="230301"/>
      <sheetName val="240603"/>
      <sheetName val="120200"/>
      <sheetName val="140715"/>
      <sheetName val="500800"/>
      <sheetName val="ДПА"/>
      <sheetName val="ум"/>
      <sheetName val="Пер"/>
    </sheetNames>
    <sheetDataSet>
      <sheetData sheetId="0"/>
      <sheetData sheetId="1"/>
      <sheetData sheetId="2"/>
      <sheetData sheetId="3"/>
      <sheetData sheetId="4" refreshError="1">
        <row r="8">
          <cell r="R8">
            <v>6602.8533333333326</v>
          </cell>
        </row>
      </sheetData>
      <sheetData sheetId="5" refreshError="1">
        <row r="8">
          <cell r="R8">
            <v>6.34</v>
          </cell>
        </row>
      </sheetData>
      <sheetData sheetId="6" refreshError="1">
        <row r="8">
          <cell r="R8">
            <v>38.35</v>
          </cell>
        </row>
      </sheetData>
      <sheetData sheetId="7" refreshError="1">
        <row r="8">
          <cell r="R8">
            <v>0</v>
          </cell>
        </row>
      </sheetData>
      <sheetData sheetId="8" refreshError="1">
        <row r="8">
          <cell r="R8">
            <v>453.50666666666666</v>
          </cell>
        </row>
      </sheetData>
      <sheetData sheetId="9" refreshError="1">
        <row r="8">
          <cell r="R8">
            <v>299.36</v>
          </cell>
        </row>
      </sheetData>
      <sheetData sheetId="10" refreshError="1">
        <row r="8">
          <cell r="R8">
            <v>154.14666666666668</v>
          </cell>
        </row>
      </sheetData>
      <sheetData sheetId="11" refreshError="1">
        <row r="8">
          <cell r="R8">
            <v>10.199999999999999</v>
          </cell>
        </row>
      </sheetData>
      <sheetData sheetId="12" refreshError="1">
        <row r="8">
          <cell r="R8">
            <v>0</v>
          </cell>
        </row>
      </sheetData>
      <sheetData sheetId="13" refreshError="1">
        <row r="8">
          <cell r="R8">
            <v>234.99101194318058</v>
          </cell>
        </row>
      </sheetData>
      <sheetData sheetId="14" refreshError="1">
        <row r="8">
          <cell r="R8">
            <v>107.07</v>
          </cell>
        </row>
      </sheetData>
      <sheetData sheetId="15" refreshError="1">
        <row r="8">
          <cell r="R8">
            <v>269.82</v>
          </cell>
        </row>
      </sheetData>
      <sheetData sheetId="16" refreshError="1">
        <row r="8">
          <cell r="R8">
            <v>32.83</v>
          </cell>
        </row>
      </sheetData>
      <sheetData sheetId="17" refreshError="1">
        <row r="8">
          <cell r="R8">
            <v>816.96999999999991</v>
          </cell>
        </row>
      </sheetData>
      <sheetData sheetId="18" refreshError="1">
        <row r="8">
          <cell r="R8">
            <v>503.56</v>
          </cell>
        </row>
      </sheetData>
      <sheetData sheetId="19" refreshError="1">
        <row r="8">
          <cell r="R8">
            <v>313.41000000000003</v>
          </cell>
        </row>
      </sheetData>
      <sheetData sheetId="20" refreshError="1">
        <row r="8">
          <cell r="R8">
            <v>0</v>
          </cell>
        </row>
      </sheetData>
      <sheetData sheetId="21" refreshError="1">
        <row r="8">
          <cell r="R8">
            <v>0</v>
          </cell>
        </row>
      </sheetData>
      <sheetData sheetId="22" refreshError="1">
        <row r="8">
          <cell r="R8">
            <v>6.33</v>
          </cell>
        </row>
      </sheetData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110100"/>
      <sheetName val="240603"/>
      <sheetName val="Лист1"/>
      <sheetName val="Лист2"/>
      <sheetName val="Лист3"/>
      <sheetName val="Факт_x0000__x0010_[EVD_1"/>
      <sheetName val="Факт?_x0010_[EVD_1"/>
      <sheetName val="Факт_x005f_x0000__x005f_x0010__EVD_1"/>
      <sheetName val="Факт__x005f_x0010__EVD_1"/>
      <sheetName val="ЗДМмісяць"/>
      <sheetName val="Факт__x0010__EVD_1"/>
      <sheetName val="Факт_x005f_x005f_x005f_x0000__x005f_x005f_x005f_x0010__"/>
      <sheetName val="Факт__x005f_x005f_x005f_x0010__EVD_1"/>
      <sheetName val="Факт_x005f_x005f_x005f_x005f_x005f_x005f_x005f_x0000__x"/>
      <sheetName val="Факт__x005f_x005f_x005f_x005f_x005f_x005f_x005f_x0010__"/>
      <sheetName val="Факт_x005f_x0000__x005f_x0010__"/>
      <sheetName val="Факт_x005f_x005f_x005f_x005F_x005f_x0000__x"/>
      <sheetName val="Факт__x005f_x005f_x005f_x005F_x005f_x0010__"/>
      <sheetName val="Факт_x005f_x005f_x005f_x005f_x005f_x005f_x005f_x005f_x0"/>
      <sheetName val="Факт__x005f_x005f_x005f_x005f_x005f_x005f_x005f_x005f_x"/>
      <sheetName val="Факт_x005f_x005f_x005f_x0000__x"/>
      <sheetName val="Факт__x005f_x005f_x005f_x0010__"/>
      <sheetName val="Факт_x005f_x005f_x005f_x005F_x005f_x005f_x0"/>
      <sheetName val="Факт__x005f_x005f_x005f_x005F_x005f_x005f_x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вихідні_середньоденні"/>
      <sheetName val="Диаграмма1"/>
      <sheetName val="Рейтинг"/>
      <sheetName val="D"/>
      <sheetName val="ИсхОбл"/>
      <sheetName val="Macro1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и"/>
      <sheetName val="Украина"/>
      <sheetName val="reg"/>
      <sheetName val="ua"/>
      <sheetName val="Пер"/>
    </sheetNames>
    <sheetDataSet>
      <sheetData sheetId="0"/>
      <sheetData sheetId="1"/>
      <sheetData sheetId="2" refreshError="1">
        <row r="1">
          <cell r="B1" t="str">
            <v>C_REG</v>
          </cell>
          <cell r="C1" t="str">
            <v>N_REG</v>
          </cell>
          <cell r="D1" t="str">
            <v>KOD</v>
          </cell>
          <cell r="E1" t="str">
            <v>NAME_PRP</v>
          </cell>
          <cell r="F1" t="str">
            <v>NAR_CP</v>
          </cell>
          <cell r="G1" t="str">
            <v>UPL_CP</v>
          </cell>
          <cell r="H1" t="str">
            <v>NAR_CC</v>
          </cell>
          <cell r="I1" t="str">
            <v>UPL_CC</v>
          </cell>
          <cell r="J1" t="str">
            <v>UPLDIN</v>
          </cell>
          <cell r="K1" t="str">
            <v>BOR_CC</v>
          </cell>
          <cell r="L1" t="str">
            <v>BORDIN</v>
          </cell>
          <cell r="M1" t="str">
            <v>PER_CC</v>
          </cell>
          <cell r="N1" t="str">
            <v>PERDIN</v>
          </cell>
        </row>
        <row r="2">
          <cell r="B2">
            <v>1</v>
          </cell>
          <cell r="C2" t="str">
            <v>АВТОНОМНА РЕСПУБЛIКА КРИМ</v>
          </cell>
          <cell r="D2">
            <v>153117</v>
          </cell>
          <cell r="E2" t="str">
            <v>ДЕРЖАВНЕ АКЦIОНЕРНЕ ТОВАРИСТВО "ЧОРНОМОРНАФТОГАЗ"</v>
          </cell>
          <cell r="F2">
            <v>154334.85800000001</v>
          </cell>
          <cell r="G2">
            <v>154375.91899999999</v>
          </cell>
          <cell r="H2">
            <v>151650.32199999999</v>
          </cell>
          <cell r="I2">
            <v>171093.43900000001</v>
          </cell>
          <cell r="J2">
            <v>16717.520400000001</v>
          </cell>
          <cell r="K2">
            <v>0</v>
          </cell>
          <cell r="L2">
            <v>0</v>
          </cell>
          <cell r="M2">
            <v>20729.6486</v>
          </cell>
          <cell r="N2">
            <v>19405.8541</v>
          </cell>
        </row>
        <row r="3">
          <cell r="B3">
            <v>1</v>
          </cell>
          <cell r="C3" t="str">
            <v>АВТОНОМНА РЕСПУБЛIКА КРИМ</v>
          </cell>
          <cell r="D3">
            <v>131400</v>
          </cell>
          <cell r="E3" t="str">
            <v>ВIДКРИТЕ АКЦIОНЕРНЕ ТОВАРИСТВО "КРИМЕНЕРГО"</v>
          </cell>
          <cell r="F3">
            <v>28361.340100000001</v>
          </cell>
          <cell r="G3">
            <v>28461.521799999999</v>
          </cell>
          <cell r="H3">
            <v>52246.081100000003</v>
          </cell>
          <cell r="I3">
            <v>60905.783300000003</v>
          </cell>
          <cell r="J3">
            <v>32444.261500000001</v>
          </cell>
          <cell r="K3">
            <v>0</v>
          </cell>
          <cell r="L3">
            <v>0</v>
          </cell>
          <cell r="M3">
            <v>8651.3230299999996</v>
          </cell>
          <cell r="N3">
            <v>8517.8347300000005</v>
          </cell>
        </row>
        <row r="4">
          <cell r="B4">
            <v>1</v>
          </cell>
          <cell r="C4" t="str">
            <v>АВТОНОМНА РЕСПУБЛIКА КРИМ</v>
          </cell>
          <cell r="D4">
            <v>23666411</v>
          </cell>
          <cell r="E4" t="str">
            <v>КРЫМСКИЙ ФИЛИАЛ ЗАКРЫТОГО АКЦИОНЕРНОГО ОБЩЕСТВА "КИЕВСТАР ДЖ.ЭС.ЭМ."</v>
          </cell>
          <cell r="F4">
            <v>9807.7507299999997</v>
          </cell>
          <cell r="G4">
            <v>9815.57</v>
          </cell>
          <cell r="H4">
            <v>17637.831399999999</v>
          </cell>
          <cell r="I4">
            <v>17642.853999999999</v>
          </cell>
          <cell r="J4">
            <v>7827.2840200000001</v>
          </cell>
          <cell r="K4">
            <v>0</v>
          </cell>
          <cell r="L4">
            <v>0</v>
          </cell>
          <cell r="M4">
            <v>18.3735</v>
          </cell>
          <cell r="N4">
            <v>5.0226100000000002</v>
          </cell>
        </row>
        <row r="5">
          <cell r="B5">
            <v>1</v>
          </cell>
          <cell r="C5" t="str">
            <v>АВТОНОМНА РЕСПУБЛIКА КРИМ</v>
          </cell>
          <cell r="D5">
            <v>24492094</v>
          </cell>
          <cell r="E5" t="str">
            <v>КРИМСЬКЕ ТЕРИТОРIАЛЬНЕ УПРАВЛIННЯ-ВIДОКРЕМЛЕНИЙ ПIДРОЗДIЛ ЗАКРИТОГО АКЦIОНЕРНОГО ТОВАРИСТВА "УКРАЇНСЬКИЙ МОБIЛЬНИЙ ЗВ'ЯЗОК"</v>
          </cell>
          <cell r="F5">
            <v>13091.415000000001</v>
          </cell>
          <cell r="G5">
            <v>13091.415000000001</v>
          </cell>
          <cell r="H5">
            <v>15936.12</v>
          </cell>
          <cell r="I5">
            <v>15936.12</v>
          </cell>
          <cell r="J5">
            <v>2844.7049999999999</v>
          </cell>
          <cell r="K5">
            <v>0</v>
          </cell>
          <cell r="L5">
            <v>0</v>
          </cell>
          <cell r="M5">
            <v>7.7160000000000006E-2</v>
          </cell>
          <cell r="N5">
            <v>0</v>
          </cell>
        </row>
        <row r="6">
          <cell r="B6">
            <v>1</v>
          </cell>
          <cell r="C6" t="str">
            <v>АВТОНОМНА РЕСПУБЛIКА КРИМ</v>
          </cell>
          <cell r="D6">
            <v>30909683</v>
          </cell>
          <cell r="E6" t="str">
            <v>ДЕРЖАВНЕ ПIДПРИЄМСТВО "КРИМСЬКI ГЕНЕРУЮЧI СИСТЕМИ"</v>
          </cell>
          <cell r="F6">
            <v>1100.2090000000001</v>
          </cell>
          <cell r="G6">
            <v>1916.79358</v>
          </cell>
          <cell r="H6">
            <v>23163.702000000001</v>
          </cell>
          <cell r="I6">
            <v>14662.962299999999</v>
          </cell>
          <cell r="J6">
            <v>12746.1687</v>
          </cell>
          <cell r="K6">
            <v>10797.8</v>
          </cell>
          <cell r="L6">
            <v>10347.0494</v>
          </cell>
          <cell r="M6">
            <v>1943.3015</v>
          </cell>
          <cell r="N6">
            <v>1889.30142</v>
          </cell>
        </row>
        <row r="7">
          <cell r="B7">
            <v>1</v>
          </cell>
          <cell r="C7" t="str">
            <v>АВТОНОМНА РЕСПУБЛIКА КРИМ</v>
          </cell>
          <cell r="D7">
            <v>24492108</v>
          </cell>
          <cell r="E7" t="str">
            <v>СIМФЕРОПОЛЬСЬКА ФIЛIЯ ЗАКРИТОГО АКЦIОНЕРНОГО ТОВАРИСТВА "УКРАЇНСЬКИЙ МОБIЛЬНИЙ ЗВ'ЯЗОК"</v>
          </cell>
          <cell r="F7">
            <v>10453.815000000001</v>
          </cell>
          <cell r="G7">
            <v>10453.815000000001</v>
          </cell>
          <cell r="H7">
            <v>13435.499</v>
          </cell>
          <cell r="I7">
            <v>13435.499</v>
          </cell>
          <cell r="J7">
            <v>2981.6840000000002</v>
          </cell>
          <cell r="K7">
            <v>0</v>
          </cell>
          <cell r="L7">
            <v>0</v>
          </cell>
          <cell r="M7">
            <v>6.2829999999999997E-2</v>
          </cell>
          <cell r="N7">
            <v>0</v>
          </cell>
        </row>
        <row r="8">
          <cell r="B8">
            <v>1</v>
          </cell>
          <cell r="C8" t="str">
            <v>АВТОНОМНА РЕСПУБЛIКА КРИМ</v>
          </cell>
          <cell r="D8">
            <v>3348117</v>
          </cell>
          <cell r="E8" t="str">
            <v>ВIДКРИТЕ АКЦIОНЕРНЕ ТОВАРИСТВО ПО ГАЗОПОСТАЧАННЮ ТА ГАЗИФIКАЦIЇ "КРИМГАЗ"</v>
          </cell>
          <cell r="F8">
            <v>10759.071900000001</v>
          </cell>
          <cell r="G8">
            <v>10752.486500000001</v>
          </cell>
          <cell r="H8">
            <v>10717.3416</v>
          </cell>
          <cell r="I8">
            <v>12509.945100000001</v>
          </cell>
          <cell r="J8">
            <v>1757.4586300000001</v>
          </cell>
          <cell r="K8">
            <v>0</v>
          </cell>
          <cell r="L8">
            <v>0</v>
          </cell>
          <cell r="M8">
            <v>1794.33809</v>
          </cell>
          <cell r="N8">
            <v>1792.1833999999999</v>
          </cell>
        </row>
        <row r="9">
          <cell r="B9">
            <v>1</v>
          </cell>
          <cell r="C9" t="str">
            <v>АВТОНОМНА РЕСПУБЛIКА КРИМ</v>
          </cell>
          <cell r="D9">
            <v>30800313</v>
          </cell>
          <cell r="E9" t="str">
            <v>ЗАКРИТЕ АКЦIОНЕРНЕ ТОВАРИСТВО "БАХЧИСАРАЙСЬКИЙ КОМБIНАТ "БУДIНДУСТРIЯ"</v>
          </cell>
          <cell r="F9">
            <v>9219.3560600000001</v>
          </cell>
          <cell r="G9">
            <v>9172.4762699999992</v>
          </cell>
          <cell r="H9">
            <v>12037.6031</v>
          </cell>
          <cell r="I9">
            <v>12347.6353</v>
          </cell>
          <cell r="J9">
            <v>3175.1589899999999</v>
          </cell>
          <cell r="K9">
            <v>0</v>
          </cell>
          <cell r="L9">
            <v>0</v>
          </cell>
          <cell r="M9">
            <v>531.82764999999995</v>
          </cell>
          <cell r="N9">
            <v>310.02665000000002</v>
          </cell>
        </row>
        <row r="10">
          <cell r="B10">
            <v>1</v>
          </cell>
          <cell r="C10" t="str">
            <v>АВТОНОМНА РЕСПУБЛIКА КРИМ</v>
          </cell>
          <cell r="D10">
            <v>32417960</v>
          </cell>
          <cell r="E10" t="str">
            <v>ТОВАРИСТВО З ОБМЕЖЕНОЮ ВIДПОВIДАЛЬНIСТЮ "КРИМТЕПЛОЕЛЕКТРОЦЕНТРАЛЬ"</v>
          </cell>
          <cell r="F10">
            <v>8417.9180300000007</v>
          </cell>
          <cell r="G10">
            <v>8424.8153999999995</v>
          </cell>
          <cell r="H10">
            <v>10659.8033</v>
          </cell>
          <cell r="I10">
            <v>11009.2762</v>
          </cell>
          <cell r="J10">
            <v>2584.4607999999998</v>
          </cell>
          <cell r="K10">
            <v>0</v>
          </cell>
          <cell r="L10">
            <v>0</v>
          </cell>
          <cell r="M10">
            <v>363.22136</v>
          </cell>
          <cell r="N10">
            <v>349.47289000000001</v>
          </cell>
        </row>
        <row r="11">
          <cell r="B11">
            <v>1</v>
          </cell>
          <cell r="C11" t="str">
            <v>АВТОНОМНА РЕСПУБЛIКА КРИМ</v>
          </cell>
          <cell r="D11">
            <v>20671506</v>
          </cell>
          <cell r="E11" t="str">
            <v>СИМФЕРОПОЛЬСКОЕ ПРОИЗВОДСТВЕННОЕ ПРЕДПРИЯТИЕ ВОДОПРОВОДНО-КАНАЛИЗАЦИОННОГО ХОЗЯЙСТВА</v>
          </cell>
          <cell r="F11">
            <v>5911.5985199999996</v>
          </cell>
          <cell r="G11">
            <v>6010.4480700000004</v>
          </cell>
          <cell r="H11">
            <v>7101.47631</v>
          </cell>
          <cell r="I11">
            <v>9306.3662299999996</v>
          </cell>
          <cell r="J11">
            <v>3295.9181600000002</v>
          </cell>
          <cell r="K11">
            <v>0</v>
          </cell>
          <cell r="L11">
            <v>-1362.1170999999999</v>
          </cell>
          <cell r="M11">
            <v>724.97740999999996</v>
          </cell>
          <cell r="N11">
            <v>724.97208999999998</v>
          </cell>
        </row>
        <row r="12">
          <cell r="B12">
            <v>1</v>
          </cell>
          <cell r="C12" t="str">
            <v>АВТОНОМНА РЕСПУБЛIКА КРИМ</v>
          </cell>
          <cell r="D12">
            <v>2573711</v>
          </cell>
          <cell r="E12" t="str">
            <v>ВIДКРИТЕ АКЦIОНЕРНЕ ТОВАРИСТВО "ГОТЕЛЬНИЙ КОМПЛЕКС "ЯЛТА-IНТУРИСТ"</v>
          </cell>
          <cell r="F12">
            <v>6430.1369599999998</v>
          </cell>
          <cell r="G12">
            <v>6411.5926300000001</v>
          </cell>
          <cell r="H12">
            <v>8780.1357399999997</v>
          </cell>
          <cell r="I12">
            <v>9020.9602699999996</v>
          </cell>
          <cell r="J12">
            <v>2609.3676399999999</v>
          </cell>
          <cell r="K12">
            <v>0</v>
          </cell>
          <cell r="L12">
            <v>0</v>
          </cell>
          <cell r="M12">
            <v>260.70150999999998</v>
          </cell>
          <cell r="N12">
            <v>238.84021000000001</v>
          </cell>
        </row>
        <row r="13">
          <cell r="B13">
            <v>1</v>
          </cell>
          <cell r="C13" t="str">
            <v>АВТОНОМНА РЕСПУБЛIКА КРИМ</v>
          </cell>
          <cell r="D13">
            <v>31382382</v>
          </cell>
          <cell r="E13" t="str">
            <v>ЗАКРЫТОЕ АКЦИОНЕРНОЕ ОБЩЕСТВО ЗАВОД МАРОЧНЫХ ВИН И КОНЬЯКОВ КОКТЕБЕЛЬ</v>
          </cell>
          <cell r="F13">
            <v>1158.5116399999999</v>
          </cell>
          <cell r="G13">
            <v>1195.0822800000001</v>
          </cell>
          <cell r="H13">
            <v>7727.9204499999996</v>
          </cell>
          <cell r="I13">
            <v>8344.3076700000001</v>
          </cell>
          <cell r="J13">
            <v>7149.2253899999996</v>
          </cell>
          <cell r="K13">
            <v>0</v>
          </cell>
          <cell r="L13">
            <v>0</v>
          </cell>
          <cell r="M13">
            <v>488.50263000000001</v>
          </cell>
          <cell r="N13">
            <v>-56.921750000000003</v>
          </cell>
        </row>
        <row r="14">
          <cell r="B14">
            <v>1</v>
          </cell>
          <cell r="C14" t="str">
            <v>АВТОНОМНА РЕСПУБЛIКА КРИМ</v>
          </cell>
          <cell r="D14">
            <v>3358593</v>
          </cell>
          <cell r="E14" t="str">
            <v>ОРЕНДНЕ ПIДПРИЄМСТВО "КРИМТЕПЛОКОМУНЕНЕРГО"</v>
          </cell>
          <cell r="F14">
            <v>5227.9650899999997</v>
          </cell>
          <cell r="G14">
            <v>5075.1186200000002</v>
          </cell>
          <cell r="H14">
            <v>6822.7331700000004</v>
          </cell>
          <cell r="I14">
            <v>7337.5526300000001</v>
          </cell>
          <cell r="J14">
            <v>2262.4340099999999</v>
          </cell>
          <cell r="K14">
            <v>0</v>
          </cell>
          <cell r="L14">
            <v>0</v>
          </cell>
          <cell r="M14">
            <v>516.10771999999997</v>
          </cell>
          <cell r="N14">
            <v>514.81946000000005</v>
          </cell>
        </row>
        <row r="15">
          <cell r="B15">
            <v>1</v>
          </cell>
          <cell r="C15" t="str">
            <v>АВТОНОМНА РЕСПУБЛIКА КРИМ</v>
          </cell>
          <cell r="D15">
            <v>411890</v>
          </cell>
          <cell r="E15" t="str">
            <v>НАЦIОНАЛЬНЕ ВИРОБНИЧО-АГРАРНЕ ОБ'ЄДНАННЯ "МАСАНДРА"</v>
          </cell>
          <cell r="F15">
            <v>3548.1280000000002</v>
          </cell>
          <cell r="G15">
            <v>6413.0967099999998</v>
          </cell>
          <cell r="H15">
            <v>6673.3638199999996</v>
          </cell>
          <cell r="I15">
            <v>7201.2168799999999</v>
          </cell>
          <cell r="J15">
            <v>788.12017000000003</v>
          </cell>
          <cell r="K15">
            <v>0</v>
          </cell>
          <cell r="L15">
            <v>0</v>
          </cell>
          <cell r="M15">
            <v>2951.0987500000001</v>
          </cell>
          <cell r="N15">
            <v>27.850370000000002</v>
          </cell>
        </row>
        <row r="16">
          <cell r="B16">
            <v>1</v>
          </cell>
          <cell r="C16" t="str">
            <v>АВТОНОМНА РЕСПУБЛIКА КРИМ</v>
          </cell>
          <cell r="D16">
            <v>8596943</v>
          </cell>
          <cell r="E16" t="str">
            <v>УПРАВЛЕНИЕ ГОСУДАРСТВЕННОЙ СЛУЖБЫ ОХРАНЫ ПРИ ГЛАВНОМ УПРАВЛЕНИИ МИНИСТЕРСТВА ВНУТРЕННИХ ДЕЛ УКРАИНЫ В КРЫМУ</v>
          </cell>
          <cell r="F16">
            <v>6225.3559100000002</v>
          </cell>
          <cell r="G16">
            <v>6225.3264799999997</v>
          </cell>
          <cell r="H16">
            <v>6577.3310300000003</v>
          </cell>
          <cell r="I16">
            <v>7093.1960300000001</v>
          </cell>
          <cell r="J16">
            <v>867.86955</v>
          </cell>
          <cell r="K16">
            <v>0</v>
          </cell>
          <cell r="L16">
            <v>0</v>
          </cell>
          <cell r="M16">
            <v>515.86500000000001</v>
          </cell>
          <cell r="N16">
            <v>515.86500000000001</v>
          </cell>
        </row>
        <row r="17">
          <cell r="B17">
            <v>1</v>
          </cell>
          <cell r="C17" t="str">
            <v>АВТОНОМНА РЕСПУБЛIКА КРИМ</v>
          </cell>
          <cell r="D17">
            <v>1125554</v>
          </cell>
          <cell r="E17" t="str">
            <v>ГОСУДАРСТВЕННОЕ ПРЕДПРИЯТИЕ "КЕРЧЕНСКИЙ МОРСКОЙ ТОРГОВЫЙ ПОРТ"</v>
          </cell>
          <cell r="F17">
            <v>8981.2832400000007</v>
          </cell>
          <cell r="G17">
            <v>6367.7969800000001</v>
          </cell>
          <cell r="H17">
            <v>6147.0074800000002</v>
          </cell>
          <cell r="I17">
            <v>6860.0905700000003</v>
          </cell>
          <cell r="J17">
            <v>492.29358999999999</v>
          </cell>
          <cell r="K17">
            <v>0</v>
          </cell>
          <cell r="L17">
            <v>0</v>
          </cell>
          <cell r="M17">
            <v>849.84627</v>
          </cell>
          <cell r="N17">
            <v>711.45799999999997</v>
          </cell>
        </row>
        <row r="18">
          <cell r="B18">
            <v>1</v>
          </cell>
          <cell r="C18" t="str">
            <v>АВТОНОМНА РЕСПУБЛIКА КРИМ</v>
          </cell>
          <cell r="D18">
            <v>1383865</v>
          </cell>
          <cell r="E18" t="str">
            <v>ВIДКРИТЕ АКЦIОНЕРНЕ ТОВАРИСТВО "БУДIВЕЛЬНЕ УПРАВЛIННЯ №813"</v>
          </cell>
          <cell r="F18">
            <v>1601.56861</v>
          </cell>
          <cell r="G18">
            <v>1600.87375</v>
          </cell>
          <cell r="H18">
            <v>6102.4540800000004</v>
          </cell>
          <cell r="I18">
            <v>6361.9971100000002</v>
          </cell>
          <cell r="J18">
            <v>4761.1233599999996</v>
          </cell>
          <cell r="K18">
            <v>0</v>
          </cell>
          <cell r="L18">
            <v>0</v>
          </cell>
          <cell r="M18">
            <v>268.98959000000002</v>
          </cell>
          <cell r="N18">
            <v>259.54302999999999</v>
          </cell>
        </row>
        <row r="19">
          <cell r="B19">
            <v>1</v>
          </cell>
          <cell r="C19" t="str">
            <v>АВТОНОМНА РЕСПУБЛIКА КРИМ</v>
          </cell>
          <cell r="D19">
            <v>31829422</v>
          </cell>
          <cell r="E19" t="str">
            <v>ДОЧЕРНЕЕ ПРЕДПРИЯТИЕ "КРЫМАВТОДОР" ОТКРЫТОГО АКЦИОНЕРНОГО ОБЩЕСТВА "ГОСУДАРСТВЕННАЯ АКЦИОНЕРНАЯ КОМПАНИЯ "АВТОМОБИЛЬНЫЕ ДОРОГИ УКРАИНЫ"</v>
          </cell>
          <cell r="F19">
            <v>4514.7822299999998</v>
          </cell>
          <cell r="G19">
            <v>4498.3381499999996</v>
          </cell>
          <cell r="H19">
            <v>5254.1109999999999</v>
          </cell>
          <cell r="I19">
            <v>6261.3040000000001</v>
          </cell>
          <cell r="J19">
            <v>1762.96585</v>
          </cell>
          <cell r="K19">
            <v>0</v>
          </cell>
          <cell r="L19">
            <v>0</v>
          </cell>
          <cell r="M19">
            <v>1026.2621099999999</v>
          </cell>
          <cell r="N19">
            <v>1007.193</v>
          </cell>
        </row>
        <row r="20">
          <cell r="B20">
            <v>1</v>
          </cell>
          <cell r="C20" t="str">
            <v>АВТОНОМНА РЕСПУБЛIКА КРИМ</v>
          </cell>
          <cell r="D20">
            <v>32085677</v>
          </cell>
          <cell r="E20" t="str">
            <v>ТОВАРИСТВО З ОБМЕЖЕНОЮ ВIДПОВIДАЛЬНIСТЮ "АТАН-КРИМ"</v>
          </cell>
          <cell r="F20">
            <v>2919.9515900000001</v>
          </cell>
          <cell r="G20">
            <v>2920.3118399999998</v>
          </cell>
          <cell r="H20">
            <v>5396.1802799999996</v>
          </cell>
          <cell r="I20">
            <v>5635.6284900000001</v>
          </cell>
          <cell r="J20">
            <v>2715.3166500000002</v>
          </cell>
          <cell r="K20">
            <v>0</v>
          </cell>
          <cell r="L20">
            <v>0</v>
          </cell>
          <cell r="M20">
            <v>241.88042999999999</v>
          </cell>
          <cell r="N20">
            <v>239.41827000000001</v>
          </cell>
        </row>
        <row r="21">
          <cell r="B21">
            <v>1</v>
          </cell>
          <cell r="C21" t="str">
            <v>АВТОНОМНА РЕСПУБЛIКА КРИМ</v>
          </cell>
          <cell r="D21">
            <v>3348005</v>
          </cell>
          <cell r="E21" t="str">
            <v>ВИРОБНИЧЕ ПIДПРИЄМСТВО ВОДОПРОВIДНО-КАНАЛIЗАЦIЙНОГО ГОСПОДАРСТВА ПIВДЕННОГО БЕРЕГА КРИМУ</v>
          </cell>
          <cell r="F21">
            <v>4080.36393</v>
          </cell>
          <cell r="G21">
            <v>4080.5121199999999</v>
          </cell>
          <cell r="H21">
            <v>5142.70363</v>
          </cell>
          <cell r="I21">
            <v>5537.70543</v>
          </cell>
          <cell r="J21">
            <v>1457.1933100000001</v>
          </cell>
          <cell r="K21">
            <v>0</v>
          </cell>
          <cell r="L21">
            <v>0</v>
          </cell>
          <cell r="M21">
            <v>395.15535</v>
          </cell>
          <cell r="N21">
            <v>395.14807000000002</v>
          </cell>
        </row>
        <row r="22">
          <cell r="B22">
            <v>2</v>
          </cell>
          <cell r="C22" t="str">
            <v>ВIННИЦЬКА ОБЛАСТЬ</v>
          </cell>
          <cell r="D22">
            <v>30805594</v>
          </cell>
          <cell r="E22" t="str">
            <v>ДОЧIРНЄ ПIДПРИЄМСТВО "УКРАЇНСЬКА ГОРIЛЧАНА КОМПАНIЯ "NEMIROFF"</v>
          </cell>
          <cell r="F22">
            <v>258634.97899999999</v>
          </cell>
          <cell r="G22">
            <v>250823.97500000001</v>
          </cell>
          <cell r="H22">
            <v>242905.99299999999</v>
          </cell>
          <cell r="I22">
            <v>280451.81599999999</v>
          </cell>
          <cell r="J22">
            <v>29627.8406</v>
          </cell>
          <cell r="K22">
            <v>0</v>
          </cell>
          <cell r="L22">
            <v>0</v>
          </cell>
          <cell r="M22">
            <v>47726.849600000001</v>
          </cell>
          <cell r="N22">
            <v>37037.667300000001</v>
          </cell>
        </row>
        <row r="23">
          <cell r="B23">
            <v>2</v>
          </cell>
          <cell r="C23" t="str">
            <v>ВIННИЦЬКА ОБЛАСТЬ</v>
          </cell>
          <cell r="D23">
            <v>130694</v>
          </cell>
          <cell r="E23" t="str">
            <v>ВIДКРИТЕ АКЦIОНЕРНЕ ТОВАРИСТВО "АКЦIОНЕРНА КОМПАНIЯ "ВIННИЦЯОБЛЕНЕРГО"</v>
          </cell>
          <cell r="F23">
            <v>14769.700699999999</v>
          </cell>
          <cell r="G23">
            <v>14881.362499999999</v>
          </cell>
          <cell r="H23">
            <v>27904.2287</v>
          </cell>
          <cell r="I23">
            <v>28071.9</v>
          </cell>
          <cell r="J23">
            <v>13190.5375</v>
          </cell>
          <cell r="K23">
            <v>0</v>
          </cell>
          <cell r="L23">
            <v>0</v>
          </cell>
          <cell r="M23">
            <v>2.30728</v>
          </cell>
          <cell r="N23">
            <v>-1.0622</v>
          </cell>
        </row>
        <row r="24">
          <cell r="B24">
            <v>2</v>
          </cell>
          <cell r="C24" t="str">
            <v>ВIННИЦЬКА ОБЛАСТЬ</v>
          </cell>
          <cell r="D24">
            <v>5470928</v>
          </cell>
          <cell r="E24" t="str">
            <v>ЛАДИЖИНСЬКА ТЕПЛОВА ЕЛЕКТРИЧНА СТАНЦIЯ</v>
          </cell>
          <cell r="F24">
            <v>5039.8991900000001</v>
          </cell>
          <cell r="G24">
            <v>5933.0256799999997</v>
          </cell>
          <cell r="H24">
            <v>16411.334599999998</v>
          </cell>
          <cell r="I24">
            <v>19980.4611</v>
          </cell>
          <cell r="J24">
            <v>14047.4354</v>
          </cell>
          <cell r="K24">
            <v>0</v>
          </cell>
          <cell r="L24">
            <v>-4034.1678999999999</v>
          </cell>
          <cell r="M24">
            <v>130.14422999999999</v>
          </cell>
          <cell r="N24">
            <v>-186.74964</v>
          </cell>
        </row>
        <row r="25">
          <cell r="B25">
            <v>2</v>
          </cell>
          <cell r="C25" t="str">
            <v>ВIННИЦЬКА ОБЛАСТЬ</v>
          </cell>
          <cell r="D25">
            <v>5459134</v>
          </cell>
          <cell r="E25" t="str">
            <v>ДЕРЖАВНЕ ПIДПРИЄМСТВО НЕМИРIВСЬКИЙ СПИРТОВИЙ ЗАВОД</v>
          </cell>
          <cell r="F25">
            <v>8774.5196400000004</v>
          </cell>
          <cell r="G25">
            <v>9130.5228499999994</v>
          </cell>
          <cell r="H25">
            <v>11387.8439</v>
          </cell>
          <cell r="I25">
            <v>11637.6098</v>
          </cell>
          <cell r="J25">
            <v>2507.0869400000001</v>
          </cell>
          <cell r="K25">
            <v>0</v>
          </cell>
          <cell r="L25">
            <v>0</v>
          </cell>
          <cell r="M25">
            <v>38.528820000000003</v>
          </cell>
          <cell r="N25">
            <v>-2.28695</v>
          </cell>
        </row>
        <row r="26">
          <cell r="B26">
            <v>2</v>
          </cell>
          <cell r="C26" t="str">
            <v>ВIННИЦЬКА ОБЛАСТЬ</v>
          </cell>
          <cell r="D26">
            <v>3338649</v>
          </cell>
          <cell r="E26" t="str">
            <v>ВIДКРИТЕ АКЦIОНЕРНЕ ТОВАРИСТВО ПО ГАЗОПОСТАЧАННЮ ТА ГАЗИФIКАЦIЇ "ВIННИЦЯГАЗ"</v>
          </cell>
          <cell r="F26">
            <v>8674.1185999999998</v>
          </cell>
          <cell r="G26">
            <v>8678.1565399999999</v>
          </cell>
          <cell r="H26">
            <v>8822.0476099999996</v>
          </cell>
          <cell r="I26">
            <v>8940.8794500000004</v>
          </cell>
          <cell r="J26">
            <v>262.72291000000001</v>
          </cell>
          <cell r="K26">
            <v>0</v>
          </cell>
          <cell r="L26">
            <v>0</v>
          </cell>
          <cell r="M26">
            <v>275.87741999999997</v>
          </cell>
          <cell r="N26">
            <v>90.769630000000006</v>
          </cell>
        </row>
        <row r="27">
          <cell r="B27">
            <v>2</v>
          </cell>
          <cell r="C27" t="str">
            <v>ВIННИЦЬКА ОБЛАСТЬ</v>
          </cell>
          <cell r="D27">
            <v>31255289</v>
          </cell>
          <cell r="E27" t="str">
            <v>ЗАКРИТЕ АКЦIОНЕРНЕ ТОВАРИСТВО "ВIННИЦЬКИЙ ЛIКЕРО-ГОРIЛЧАНИЙ ЗАВОД"</v>
          </cell>
          <cell r="F27">
            <v>3274.5101800000002</v>
          </cell>
          <cell r="G27">
            <v>3436.67886</v>
          </cell>
          <cell r="H27">
            <v>7418.3969999999999</v>
          </cell>
          <cell r="I27">
            <v>8932.67533</v>
          </cell>
          <cell r="J27">
            <v>5495.99647</v>
          </cell>
          <cell r="K27">
            <v>0</v>
          </cell>
          <cell r="L27">
            <v>0</v>
          </cell>
          <cell r="M27">
            <v>1852.7275299999999</v>
          </cell>
          <cell r="N27">
            <v>1258.6565900000001</v>
          </cell>
        </row>
        <row r="28">
          <cell r="B28">
            <v>2</v>
          </cell>
          <cell r="C28" t="str">
            <v>ВIННИЦЬКА ОБЛАСТЬ</v>
          </cell>
          <cell r="D28">
            <v>5513371</v>
          </cell>
          <cell r="E28" t="str">
            <v>ЗАКРИТЕ АКЦIОНЕРНЕ ТОВАРИСТВО "БЕРШАДСЬКИЙ ПИВОКОМБIНАТ"</v>
          </cell>
          <cell r="F28">
            <v>5593.1178499999996</v>
          </cell>
          <cell r="G28">
            <v>6013.5657099999999</v>
          </cell>
          <cell r="H28">
            <v>6935.3707000000004</v>
          </cell>
          <cell r="I28">
            <v>8606.0427799999998</v>
          </cell>
          <cell r="J28">
            <v>2592.4770699999999</v>
          </cell>
          <cell r="K28">
            <v>0</v>
          </cell>
          <cell r="L28">
            <v>0</v>
          </cell>
          <cell r="M28">
            <v>1719.8046099999999</v>
          </cell>
          <cell r="N28">
            <v>1420.3044600000001</v>
          </cell>
        </row>
        <row r="29">
          <cell r="B29">
            <v>2</v>
          </cell>
          <cell r="C29" t="str">
            <v>ВIННИЦЬКА ОБЛАСТЬ</v>
          </cell>
          <cell r="D29">
            <v>32054743</v>
          </cell>
          <cell r="E29" t="str">
            <v>ДОЧIРНЄ ПIДПРИЄМСТВО "ВIННИЦЬКИЙ ОБЛАВТОДОР" ВIДКРИТОГО АКЦIОНЕРНОГО ТОВАРИСТВА"ДЕРЖАВНА АКЦIОНЕРНА КОМПАНIЯ"АВТОМОБIЛЬНI ДОРОГИ УКРАЇНИ"</v>
          </cell>
          <cell r="F29">
            <v>5160.1282099999999</v>
          </cell>
          <cell r="G29">
            <v>5139.9302100000004</v>
          </cell>
          <cell r="H29">
            <v>8285.1556</v>
          </cell>
          <cell r="I29">
            <v>8355.6510999999991</v>
          </cell>
          <cell r="J29">
            <v>3215.7208900000001</v>
          </cell>
          <cell r="K29">
            <v>0</v>
          </cell>
          <cell r="L29">
            <v>0</v>
          </cell>
          <cell r="M29">
            <v>59.845869999999998</v>
          </cell>
          <cell r="N29">
            <v>55.216430000000003</v>
          </cell>
        </row>
        <row r="30">
          <cell r="B30">
            <v>2</v>
          </cell>
          <cell r="C30" t="str">
            <v>ВIННИЦЬКА ОБЛАСТЬ</v>
          </cell>
          <cell r="D30">
            <v>282435</v>
          </cell>
          <cell r="E30" t="str">
            <v>ВIДКРИТЕ АКЦIОНЕРНЕ ТОВАРИСТВО "ГНIВАНСЬКИЙ ЗАВОД СПЕЦЗАЛIЗОБЕТОНУ"</v>
          </cell>
          <cell r="F30">
            <v>5889.9936699999998</v>
          </cell>
          <cell r="G30">
            <v>6844.80296</v>
          </cell>
          <cell r="H30">
            <v>6716.6988199999996</v>
          </cell>
          <cell r="I30">
            <v>6824.4013199999999</v>
          </cell>
          <cell r="J30">
            <v>-20.40164</v>
          </cell>
          <cell r="K30">
            <v>0</v>
          </cell>
          <cell r="L30">
            <v>0</v>
          </cell>
          <cell r="M30">
            <v>33.110790000000001</v>
          </cell>
          <cell r="N30">
            <v>33.033720000000002</v>
          </cell>
        </row>
        <row r="31">
          <cell r="B31">
            <v>2</v>
          </cell>
          <cell r="C31" t="str">
            <v>ВIННИЦЬКА ОБЛАСТЬ</v>
          </cell>
          <cell r="D31">
            <v>13318821</v>
          </cell>
          <cell r="E31" t="str">
            <v>- НАУКОВО-ВИРОБНИЧЕ ПIДПРИЄМСТВО "ГАММА"</v>
          </cell>
          <cell r="F31">
            <v>4434.5764499999996</v>
          </cell>
          <cell r="G31">
            <v>4711.4871899999998</v>
          </cell>
          <cell r="H31">
            <v>6366.2776999999996</v>
          </cell>
          <cell r="I31">
            <v>6660.87428</v>
          </cell>
          <cell r="J31">
            <v>1949.3870899999999</v>
          </cell>
          <cell r="K31">
            <v>0</v>
          </cell>
          <cell r="L31">
            <v>0</v>
          </cell>
          <cell r="M31">
            <v>17.559460000000001</v>
          </cell>
          <cell r="N31">
            <v>-13.1387</v>
          </cell>
        </row>
        <row r="32">
          <cell r="B32">
            <v>2</v>
          </cell>
          <cell r="C32" t="str">
            <v>ВIННИЦЬКА ОБЛАСТЬ</v>
          </cell>
          <cell r="D32">
            <v>1057491</v>
          </cell>
          <cell r="E32" t="str">
            <v>ДЕРЖАВНЕ ПIДПРИЄМСТВО "ВIННИЦЯТРАНСПРИЛАД"</v>
          </cell>
          <cell r="F32">
            <v>5223.7796600000001</v>
          </cell>
          <cell r="G32">
            <v>5223.6567599999998</v>
          </cell>
          <cell r="H32">
            <v>6120.50324</v>
          </cell>
          <cell r="I32">
            <v>6412.4857599999996</v>
          </cell>
          <cell r="J32">
            <v>1188.829</v>
          </cell>
          <cell r="K32">
            <v>0</v>
          </cell>
          <cell r="L32">
            <v>0</v>
          </cell>
          <cell r="M32">
            <v>295.98029000000002</v>
          </cell>
          <cell r="N32">
            <v>291.98252000000002</v>
          </cell>
        </row>
        <row r="33">
          <cell r="B33">
            <v>2</v>
          </cell>
          <cell r="C33" t="str">
            <v>ВIННИЦЬКА ОБЛАСТЬ</v>
          </cell>
          <cell r="D33">
            <v>3338633</v>
          </cell>
          <cell r="E33" t="str">
            <v>ВIННИЦЬКЕ ОБЛАСНЕ КОМУНАЛЬНЕ ПIДПРИЄМСТВО ТЕПЛОВИХ МЕРЕЖ "ВIННИЦЯТЕПЛОКОМУНЕНЕРГО"</v>
          </cell>
          <cell r="F33">
            <v>1456.95877</v>
          </cell>
          <cell r="G33">
            <v>4998.9466000000002</v>
          </cell>
          <cell r="H33">
            <v>3935.2608700000001</v>
          </cell>
          <cell r="I33">
            <v>6206.9026199999998</v>
          </cell>
          <cell r="J33">
            <v>1207.9560200000001</v>
          </cell>
          <cell r="K33">
            <v>188.06229999999999</v>
          </cell>
          <cell r="L33">
            <v>-1718.2211</v>
          </cell>
          <cell r="M33">
            <v>0.84048</v>
          </cell>
          <cell r="N33">
            <v>-0.02</v>
          </cell>
        </row>
        <row r="34">
          <cell r="B34">
            <v>2</v>
          </cell>
          <cell r="C34" t="str">
            <v>ВIННИЦЬКА ОБЛАСТЬ</v>
          </cell>
          <cell r="D34">
            <v>21725012</v>
          </cell>
          <cell r="E34" t="str">
            <v>ПIВДЕННО-ЗАХIДНА ЕЛЕКТРОЕНЕРГЕТИЧНА СИСТЕМА ДЕРЖАВНОГО ПIДПРИЄМСТВА "НАЦIОНАЛЬНА ЕНЕРГЕТИЧНА КОМПАНIЯ "УКРЕНЕРГО"</v>
          </cell>
          <cell r="F34">
            <v>3448.6104</v>
          </cell>
          <cell r="G34">
            <v>3448.6054300000001</v>
          </cell>
          <cell r="H34">
            <v>6172.0212300000003</v>
          </cell>
          <cell r="I34">
            <v>6172.0511999999999</v>
          </cell>
          <cell r="J34">
            <v>2723.4457699999998</v>
          </cell>
          <cell r="K34">
            <v>0</v>
          </cell>
          <cell r="L34">
            <v>0</v>
          </cell>
          <cell r="M34">
            <v>5.0950000000000002E-2</v>
          </cell>
          <cell r="N34">
            <v>2.997E-2</v>
          </cell>
        </row>
        <row r="35">
          <cell r="B35">
            <v>2</v>
          </cell>
          <cell r="C35" t="str">
            <v>ВIННИЦЬКА ОБЛАСТЬ</v>
          </cell>
          <cell r="D35">
            <v>1057545</v>
          </cell>
          <cell r="E35" t="str">
            <v>ТОВАРИСТВО З ОБМЕЖЕНОЮ ВIДПОВIДАЛЬНIСТЮ ЖМЕРИНСЬКЕ ПIДПРИЄМСТВО "ЕКСПРЕС"</v>
          </cell>
          <cell r="F35">
            <v>7984.1029799999997</v>
          </cell>
          <cell r="G35">
            <v>7989.95424</v>
          </cell>
          <cell r="H35">
            <v>6050.6959399999996</v>
          </cell>
          <cell r="I35">
            <v>6166.5116900000003</v>
          </cell>
          <cell r="J35">
            <v>-1823.4426000000001</v>
          </cell>
          <cell r="K35">
            <v>0</v>
          </cell>
          <cell r="L35">
            <v>0</v>
          </cell>
          <cell r="M35">
            <v>108.73569000000001</v>
          </cell>
          <cell r="N35">
            <v>105.75587</v>
          </cell>
        </row>
        <row r="36">
          <cell r="B36">
            <v>2</v>
          </cell>
          <cell r="C36" t="str">
            <v>ВIННИЦЬКА ОБЛАСТЬ</v>
          </cell>
          <cell r="D36">
            <v>13307734</v>
          </cell>
          <cell r="E36" t="str">
            <v>ПРИВАТНЕ ПIДПРИЄМСТВО "ПРИВАТНЕ МАЛЕ ПIДПРИЄМСТВО ВИРОБНИЧА ФIРМА "ПАНДА"</v>
          </cell>
          <cell r="F36">
            <v>5441.76901</v>
          </cell>
          <cell r="G36">
            <v>5425.1359599999996</v>
          </cell>
          <cell r="H36">
            <v>6071.4087099999997</v>
          </cell>
          <cell r="I36">
            <v>6094.7245000000003</v>
          </cell>
          <cell r="J36">
            <v>669.58853999999997</v>
          </cell>
          <cell r="K36">
            <v>0</v>
          </cell>
          <cell r="L36">
            <v>0</v>
          </cell>
          <cell r="M36">
            <v>2.1655700000000002</v>
          </cell>
          <cell r="N36">
            <v>-4.0749599999999999</v>
          </cell>
        </row>
        <row r="37">
          <cell r="B37">
            <v>2</v>
          </cell>
          <cell r="C37" t="str">
            <v>ВIННИЦЬКА ОБЛАСТЬ</v>
          </cell>
          <cell r="D37">
            <v>13333298</v>
          </cell>
          <cell r="E37" t="str">
            <v>ПРИВАТНЕ ПIДПРИЄМСТВО "КРЯЖ"</v>
          </cell>
          <cell r="F37">
            <v>2926.3691100000001</v>
          </cell>
          <cell r="G37">
            <v>2925.6991800000001</v>
          </cell>
          <cell r="H37">
            <v>4894.8253699999996</v>
          </cell>
          <cell r="I37">
            <v>4859.8062099999997</v>
          </cell>
          <cell r="J37">
            <v>1934.1070299999999</v>
          </cell>
          <cell r="K37">
            <v>0</v>
          </cell>
          <cell r="L37">
            <v>0</v>
          </cell>
          <cell r="M37">
            <v>1.81603</v>
          </cell>
          <cell r="N37">
            <v>1.49794</v>
          </cell>
        </row>
        <row r="38">
          <cell r="B38">
            <v>2</v>
          </cell>
          <cell r="C38" t="str">
            <v>ВIННИЦЬКА ОБЛАСТЬ</v>
          </cell>
          <cell r="D38">
            <v>23063575</v>
          </cell>
          <cell r="E38" t="str">
            <v>ФIРМА "ЛЮСТДОРФ" У ФОРМI ТОВАРИСТВА З ОБМЕЖЕНОЮ ВIДПОВIДАЛЬНIСТЮ</v>
          </cell>
          <cell r="F38">
            <v>2662.2392100000002</v>
          </cell>
          <cell r="G38">
            <v>2678.4119900000001</v>
          </cell>
          <cell r="H38">
            <v>4242.9326000000001</v>
          </cell>
          <cell r="I38">
            <v>4332.8448099999996</v>
          </cell>
          <cell r="J38">
            <v>1654.43282</v>
          </cell>
          <cell r="K38">
            <v>0</v>
          </cell>
          <cell r="L38">
            <v>0</v>
          </cell>
          <cell r="M38">
            <v>12.34056</v>
          </cell>
          <cell r="N38">
            <v>11.731719999999999</v>
          </cell>
        </row>
        <row r="39">
          <cell r="B39">
            <v>2</v>
          </cell>
          <cell r="C39" t="str">
            <v>ВIННИЦЬКА ОБЛАСТЬ</v>
          </cell>
          <cell r="D39">
            <v>20112362</v>
          </cell>
          <cell r="E39" t="str">
            <v>СПIЛЬНЕ УКРАЇНСЬКЕ-IСПАНСЬКЕ ПIДПРИЄМСТВО У ФОРМI ТОВАРИСТВА З ОБМЕЖЕНОЮ ВIДПОВIДАЛЬНIСТЮ "СПЕРКО УКРАЇНА"</v>
          </cell>
          <cell r="F39">
            <v>3660.2724499999999</v>
          </cell>
          <cell r="G39">
            <v>3315.2375099999999</v>
          </cell>
          <cell r="H39">
            <v>4081.79277</v>
          </cell>
          <cell r="I39">
            <v>4121.5795900000003</v>
          </cell>
          <cell r="J39">
            <v>806.34208000000001</v>
          </cell>
          <cell r="K39">
            <v>0</v>
          </cell>
          <cell r="L39">
            <v>0</v>
          </cell>
          <cell r="M39">
            <v>1.2297400000000001</v>
          </cell>
          <cell r="N39">
            <v>1.05871</v>
          </cell>
        </row>
        <row r="40">
          <cell r="B40">
            <v>2</v>
          </cell>
          <cell r="C40" t="str">
            <v>ВIННИЦЬКА ОБЛАСТЬ</v>
          </cell>
          <cell r="D40">
            <v>2583187</v>
          </cell>
          <cell r="E40" t="str">
            <v>ДОЧIРНЄ ПIДПРИЄМСТВО "КЛIНIЧНИЙ САНАТОРIЙ "ХМIЛЬНИК"" ЗАКРИТОГО АКЦIОНЕРНОГО ТОВАРИСТВА ЛIКУВАЛЬНО-ОЗДОРОВЧИХ ЗАКЛАДIВ "УКРПРОФОЗДОРОВНИЦЯ "УКРПРОФОЗ</v>
          </cell>
          <cell r="F40">
            <v>3564.94245</v>
          </cell>
          <cell r="G40">
            <v>3615.1725000000001</v>
          </cell>
          <cell r="H40">
            <v>3648.0764600000002</v>
          </cell>
          <cell r="I40">
            <v>3828.2938600000002</v>
          </cell>
          <cell r="J40">
            <v>213.12136000000001</v>
          </cell>
          <cell r="K40">
            <v>0</v>
          </cell>
          <cell r="L40">
            <v>0</v>
          </cell>
          <cell r="M40">
            <v>237.39308</v>
          </cell>
          <cell r="N40">
            <v>177.81267</v>
          </cell>
        </row>
        <row r="41">
          <cell r="B41">
            <v>2</v>
          </cell>
          <cell r="C41" t="str">
            <v>ВIННИЦЬКА ОБЛАСТЬ</v>
          </cell>
          <cell r="D41">
            <v>24895253</v>
          </cell>
          <cell r="E41" t="str">
            <v>ТОВАРИСТВО З ОБМЕЖЕНОЮ ВIДПОВIДАЛЬНIСТЮ "ЕНЕРГОIНВЕСТ"</v>
          </cell>
          <cell r="F41">
            <v>3159.3332</v>
          </cell>
          <cell r="G41">
            <v>3159.67724</v>
          </cell>
          <cell r="H41">
            <v>3549.0877099999998</v>
          </cell>
          <cell r="I41">
            <v>3567.0319</v>
          </cell>
          <cell r="J41">
            <v>407.35466000000002</v>
          </cell>
          <cell r="K41">
            <v>0</v>
          </cell>
          <cell r="L41">
            <v>0</v>
          </cell>
          <cell r="M41">
            <v>126.95507000000001</v>
          </cell>
          <cell r="N41">
            <v>14.35868</v>
          </cell>
        </row>
        <row r="42">
          <cell r="B42">
            <v>3</v>
          </cell>
          <cell r="C42" t="str">
            <v>ВОЛИНСЬКА ОБЛАСТЬ</v>
          </cell>
          <cell r="D42">
            <v>5808592</v>
          </cell>
          <cell r="E42" t="str">
            <v>ВIДКРИТЕ АКЦIОНЕРНЕ ТОВАРИСТВО "ЛУЦЬКИЙ АВТОМОБIЛЬНИЙ ЗАВОД"</v>
          </cell>
          <cell r="F42">
            <v>27048.831699999999</v>
          </cell>
          <cell r="G42">
            <v>26814.5651</v>
          </cell>
          <cell r="H42">
            <v>113269.266</v>
          </cell>
          <cell r="I42">
            <v>114317.008</v>
          </cell>
          <cell r="J42">
            <v>87502.4427</v>
          </cell>
          <cell r="K42">
            <v>0</v>
          </cell>
          <cell r="L42">
            <v>0</v>
          </cell>
          <cell r="M42">
            <v>1125.1409699999999</v>
          </cell>
          <cell r="N42">
            <v>966.99726999999996</v>
          </cell>
        </row>
        <row r="43">
          <cell r="B43">
            <v>3</v>
          </cell>
          <cell r="C43" t="str">
            <v>ВОЛИНСЬКА ОБЛАСТЬ</v>
          </cell>
          <cell r="D43">
            <v>5515312</v>
          </cell>
          <cell r="E43" t="str">
            <v>ДЕРЖАВНЕ ПIДПРИЄМСТВО ЛУЦЬКИЙ СПИРТОГОРIЛЧАНИЙ КОМБIНАТ</v>
          </cell>
          <cell r="F43">
            <v>46426.877</v>
          </cell>
          <cell r="G43">
            <v>53218.9787</v>
          </cell>
          <cell r="H43">
            <v>79294.16</v>
          </cell>
          <cell r="I43">
            <v>76246.115699999995</v>
          </cell>
          <cell r="J43">
            <v>23027.136999999999</v>
          </cell>
          <cell r="K43">
            <v>0</v>
          </cell>
          <cell r="L43">
            <v>0</v>
          </cell>
          <cell r="M43">
            <v>12351.4843</v>
          </cell>
          <cell r="N43">
            <v>-3939.6891000000001</v>
          </cell>
        </row>
        <row r="44">
          <cell r="B44">
            <v>3</v>
          </cell>
          <cell r="C44" t="str">
            <v>ВОЛИНСЬКА ОБЛАСТЬ</v>
          </cell>
          <cell r="D44">
            <v>20134889</v>
          </cell>
          <cell r="E44" t="str">
            <v>ВIДКРИТЕ АКЦIОНЕРНЕ ТОВАРИСТВО "ВОЛИНЬХОЛДIНГ"</v>
          </cell>
          <cell r="F44">
            <v>39930.203200000004</v>
          </cell>
          <cell r="G44">
            <v>40019.712899999999</v>
          </cell>
          <cell r="H44">
            <v>50177.818500000001</v>
          </cell>
          <cell r="I44">
            <v>50222.156799999997</v>
          </cell>
          <cell r="J44">
            <v>10202.4439</v>
          </cell>
          <cell r="K44">
            <v>0</v>
          </cell>
          <cell r="L44">
            <v>0</v>
          </cell>
          <cell r="M44">
            <v>138.30598000000001</v>
          </cell>
          <cell r="N44">
            <v>31.454879999999999</v>
          </cell>
        </row>
        <row r="45">
          <cell r="B45">
            <v>3</v>
          </cell>
          <cell r="C45" t="str">
            <v>ВОЛИНСЬКА ОБЛАСТЬ</v>
          </cell>
          <cell r="D45">
            <v>21742251</v>
          </cell>
          <cell r="E45" t="str">
            <v>ПIДПРИЄМСТВО "ВОЛИНЬАВТОМОТОСЕРВIС"</v>
          </cell>
          <cell r="F45">
            <v>12670.559800000001</v>
          </cell>
          <cell r="G45">
            <v>9190.53989</v>
          </cell>
          <cell r="H45">
            <v>34189.909099999997</v>
          </cell>
          <cell r="I45">
            <v>34276.081599999998</v>
          </cell>
          <cell r="J45">
            <v>25085.541700000002</v>
          </cell>
          <cell r="K45">
            <v>0</v>
          </cell>
          <cell r="L45">
            <v>0</v>
          </cell>
          <cell r="M45">
            <v>6.6844999999999999</v>
          </cell>
          <cell r="N45">
            <v>-0.13067999999999999</v>
          </cell>
        </row>
        <row r="46">
          <cell r="B46">
            <v>3</v>
          </cell>
          <cell r="C46" t="str">
            <v>ВОЛИНСЬКА ОБЛАСТЬ</v>
          </cell>
          <cell r="D46">
            <v>131512</v>
          </cell>
          <cell r="E46" t="str">
            <v>ВIДКРИТЕ АКЦIОНЕРНЕ ТОВАРИСТВО "ВОЛИНЬОБЛЕНЕРГО"</v>
          </cell>
          <cell r="F46">
            <v>10211.080400000001</v>
          </cell>
          <cell r="G46">
            <v>9322.0906599999998</v>
          </cell>
          <cell r="H46">
            <v>20934.977500000001</v>
          </cell>
          <cell r="I46">
            <v>22104.2834</v>
          </cell>
          <cell r="J46">
            <v>12782.1927</v>
          </cell>
          <cell r="K46">
            <v>121.30656999999999</v>
          </cell>
          <cell r="L46">
            <v>-731.20343000000003</v>
          </cell>
          <cell r="M46">
            <v>32.523040000000002</v>
          </cell>
          <cell r="N46">
            <v>21.29964</v>
          </cell>
        </row>
        <row r="47">
          <cell r="B47">
            <v>3</v>
          </cell>
          <cell r="C47" t="str">
            <v>ВОЛИНСЬКА ОБЛАСТЬ</v>
          </cell>
          <cell r="D47">
            <v>21751578</v>
          </cell>
          <cell r="E47" t="str">
            <v>СПIЛЬНЕ УКРАЇНСЬКО-ПОЛЬСЬКЕ ПIДПРИЄМСТВО У ФОРМI ТОВАРИСТВА З ОБМЕЖЕНОЮ ВIДПОВIДАЛЬНIСТЮ "МОДЕРН-ЕКСПО"</v>
          </cell>
          <cell r="F47">
            <v>6510.4611100000002</v>
          </cell>
          <cell r="G47">
            <v>6499.11492</v>
          </cell>
          <cell r="H47">
            <v>7671.8115799999996</v>
          </cell>
          <cell r="I47">
            <v>8607.5961200000002</v>
          </cell>
          <cell r="J47">
            <v>2108.4812000000002</v>
          </cell>
          <cell r="K47">
            <v>0</v>
          </cell>
          <cell r="L47">
            <v>0</v>
          </cell>
          <cell r="M47">
            <v>931.13914</v>
          </cell>
          <cell r="N47">
            <v>930.89936999999998</v>
          </cell>
        </row>
        <row r="48">
          <cell r="B48">
            <v>3</v>
          </cell>
          <cell r="C48" t="str">
            <v>ВОЛИНСЬКА ОБЛАСТЬ</v>
          </cell>
          <cell r="D48">
            <v>8029701</v>
          </cell>
          <cell r="E48" t="str">
            <v>ДЕРЖАВНЕ ПIДПРИЄМСТВО МIНIСТЕРСТВА ОБОРОНИ УКРАЇНИ "ЛУЦЬКИЙ РЕМОНТНИЙ ЗАВОД "МОТОР"</v>
          </cell>
          <cell r="F48">
            <v>6053.5470999999998</v>
          </cell>
          <cell r="G48">
            <v>5568.2383900000004</v>
          </cell>
          <cell r="H48">
            <v>7966.8024100000002</v>
          </cell>
          <cell r="I48">
            <v>7015.5474299999996</v>
          </cell>
          <cell r="J48">
            <v>1447.3090400000001</v>
          </cell>
          <cell r="K48">
            <v>0</v>
          </cell>
          <cell r="L48">
            <v>0</v>
          </cell>
          <cell r="M48">
            <v>1894.8492900000001</v>
          </cell>
          <cell r="N48">
            <v>-986.79956000000004</v>
          </cell>
        </row>
        <row r="49">
          <cell r="B49">
            <v>3</v>
          </cell>
          <cell r="C49" t="str">
            <v>ВОЛИНСЬКА ОБЛАСТЬ</v>
          </cell>
          <cell r="D49">
            <v>225644</v>
          </cell>
          <cell r="E49" t="str">
            <v>ВIДКРИТЕ АКЦIОНЕРНЕ ТОВАРИСТВО "ЕЛЕКТРОТЕРМОМЕТРIЯ"</v>
          </cell>
          <cell r="F49">
            <v>6217.3290699999998</v>
          </cell>
          <cell r="G49">
            <v>6208.76595</v>
          </cell>
          <cell r="H49">
            <v>5996.9683699999996</v>
          </cell>
          <cell r="I49">
            <v>6026.7209599999996</v>
          </cell>
          <cell r="J49">
            <v>-182.04499000000001</v>
          </cell>
          <cell r="K49">
            <v>0</v>
          </cell>
          <cell r="L49">
            <v>0</v>
          </cell>
          <cell r="M49">
            <v>25.916979999999999</v>
          </cell>
          <cell r="N49">
            <v>25.478280000000002</v>
          </cell>
        </row>
        <row r="50">
          <cell r="B50">
            <v>3</v>
          </cell>
          <cell r="C50" t="str">
            <v>ВОЛИНСЬКА ОБЛАСТЬ</v>
          </cell>
          <cell r="D50">
            <v>32269816</v>
          </cell>
          <cell r="E50" t="str">
            <v>ТОВАРИСТВО З ОБМЕЖЕНОЮ ВIДПОВIДАЛЬНIСТЮ "КОНТИНIУМ-УКР-РЕСУРС"</v>
          </cell>
          <cell r="F50">
            <v>3924.05422</v>
          </cell>
          <cell r="G50">
            <v>6114.76</v>
          </cell>
          <cell r="H50">
            <v>5902.6043799999998</v>
          </cell>
          <cell r="I50">
            <v>5750.6704499999996</v>
          </cell>
          <cell r="J50">
            <v>-364.08954999999997</v>
          </cell>
          <cell r="K50">
            <v>0</v>
          </cell>
          <cell r="L50">
            <v>0</v>
          </cell>
          <cell r="M50">
            <v>3837.0926100000001</v>
          </cell>
          <cell r="N50">
            <v>-151.93394000000001</v>
          </cell>
        </row>
        <row r="51">
          <cell r="B51">
            <v>3</v>
          </cell>
          <cell r="C51" t="str">
            <v>ВОЛИНСЬКА ОБЛАСТЬ</v>
          </cell>
          <cell r="D51">
            <v>32035139</v>
          </cell>
          <cell r="E51" t="str">
            <v>ДОЧIРНЄ ПIДПРИЄМСТВО "ВОЛИНСЬКИЙ ОБЛАВТОДОР" ВIДКРИТОГО АКЦIОНЕРНОГО ТОВАРИСТВА "ДЕРЖАВНА АКЦIОНЕРНА КОМПАНIЯ "АВТОМОБIЛЬНI ДОРОГИ УКРАЇНИ"</v>
          </cell>
          <cell r="F51">
            <v>3288.0900299999998</v>
          </cell>
          <cell r="G51">
            <v>3314.6813699999998</v>
          </cell>
          <cell r="H51">
            <v>4935.5968599999997</v>
          </cell>
          <cell r="I51">
            <v>4945.6299200000003</v>
          </cell>
          <cell r="J51">
            <v>1630.9485500000001</v>
          </cell>
          <cell r="K51">
            <v>0</v>
          </cell>
          <cell r="L51">
            <v>0</v>
          </cell>
          <cell r="M51">
            <v>55.832729999999998</v>
          </cell>
          <cell r="N51">
            <v>-0.13900000000000001</v>
          </cell>
        </row>
        <row r="52">
          <cell r="B52">
            <v>3</v>
          </cell>
          <cell r="C52" t="str">
            <v>ВОЛИНСЬКА ОБЛАСТЬ</v>
          </cell>
          <cell r="D52">
            <v>30391925</v>
          </cell>
          <cell r="E52" t="str">
            <v>ДЕРЖАВНЕ КОМУНАЛЬНЕ ПIДПРИЄМСТВО "ЛУЦЬКТЕПЛО"</v>
          </cell>
          <cell r="F52">
            <v>5233.4986900000004</v>
          </cell>
          <cell r="G52">
            <v>5480.4005800000004</v>
          </cell>
          <cell r="H52">
            <v>4165.5438199999999</v>
          </cell>
          <cell r="I52">
            <v>4851.0080900000003</v>
          </cell>
          <cell r="J52">
            <v>-629.39248999999995</v>
          </cell>
          <cell r="K52">
            <v>0</v>
          </cell>
          <cell r="L52">
            <v>0</v>
          </cell>
          <cell r="M52">
            <v>679.00279</v>
          </cell>
          <cell r="N52">
            <v>675.53219999999999</v>
          </cell>
        </row>
        <row r="53">
          <cell r="B53">
            <v>3</v>
          </cell>
          <cell r="C53" t="str">
            <v>ВОЛИНСЬКА ОБЛАСТЬ</v>
          </cell>
          <cell r="D53">
            <v>19233095</v>
          </cell>
          <cell r="E53" t="str">
            <v>ТОВАРИСТВО З ОБМЕЖЕНОЮ ВIДПОВIДАЛЬНIСТЮ КОМЕРЦIЙНИЙ БАНК "ЗАХIДIНКОМБАНК"</v>
          </cell>
          <cell r="F53">
            <v>3558.4594000000002</v>
          </cell>
          <cell r="G53">
            <v>3554.2645299999999</v>
          </cell>
          <cell r="H53">
            <v>4508.8589400000001</v>
          </cell>
          <cell r="I53">
            <v>4510.6342400000003</v>
          </cell>
          <cell r="J53">
            <v>956.36971000000005</v>
          </cell>
          <cell r="K53">
            <v>0</v>
          </cell>
          <cell r="L53">
            <v>0</v>
          </cell>
          <cell r="M53">
            <v>2.5807500000000001</v>
          </cell>
          <cell r="N53">
            <v>1.7363900000000001</v>
          </cell>
        </row>
        <row r="54">
          <cell r="B54">
            <v>3</v>
          </cell>
          <cell r="C54" t="str">
            <v>ВОЛИНСЬКА ОБЛАСТЬ</v>
          </cell>
          <cell r="D54">
            <v>32365965</v>
          </cell>
          <cell r="E54" t="str">
            <v>ДЕРЖАВНЕ ПIДПРИЄМСТВО "ВОЛИНЬВУГIЛЛЯ"</v>
          </cell>
          <cell r="F54">
            <v>11928.5455</v>
          </cell>
          <cell r="G54">
            <v>5510.61031</v>
          </cell>
          <cell r="H54">
            <v>-1017.9791</v>
          </cell>
          <cell r="I54">
            <v>4130.4480999999996</v>
          </cell>
          <cell r="J54">
            <v>-1380.1622</v>
          </cell>
          <cell r="K54">
            <v>10497.004000000001</v>
          </cell>
          <cell r="L54">
            <v>-4945.03</v>
          </cell>
          <cell r="M54">
            <v>6.6036400000000004</v>
          </cell>
          <cell r="N54">
            <v>6.5539100000000001</v>
          </cell>
        </row>
        <row r="55">
          <cell r="B55">
            <v>3</v>
          </cell>
          <cell r="C55" t="str">
            <v>ВОЛИНСЬКА ОБЛАСТЬ</v>
          </cell>
          <cell r="D55">
            <v>21746726</v>
          </cell>
          <cell r="E55" t="str">
            <v>СПIЛЬНЕ УКРАЇНСЬКО-СЛОВАЦЬКЕ ПIДПРИЄМСТВО АКЦIОНЕРНЕ ТОВАРИСТВО ЗАКРИТОГО ТИПУ "ВОЛИНЬПАК"</v>
          </cell>
          <cell r="F55">
            <v>3101.3835100000001</v>
          </cell>
          <cell r="G55">
            <v>3194.3741300000002</v>
          </cell>
          <cell r="H55">
            <v>3478.3318800000002</v>
          </cell>
          <cell r="I55">
            <v>4061.73288</v>
          </cell>
          <cell r="J55">
            <v>867.35874999999999</v>
          </cell>
          <cell r="K55">
            <v>0</v>
          </cell>
          <cell r="L55">
            <v>0</v>
          </cell>
          <cell r="M55">
            <v>209.14322999999999</v>
          </cell>
          <cell r="N55">
            <v>208.40100000000001</v>
          </cell>
        </row>
        <row r="56">
          <cell r="B56">
            <v>3</v>
          </cell>
          <cell r="C56" t="str">
            <v>ВОЛИНСЬКА ОБЛАСТЬ</v>
          </cell>
          <cell r="D56">
            <v>30248307</v>
          </cell>
          <cell r="E56" t="str">
            <v>ВIДКРИТЕ АКЦIОНЕРНЕ ТОВАРИСТВО "ЛУЦЬКСАНТЕХМОНТАЖ N 536"</v>
          </cell>
          <cell r="F56">
            <v>3853.7510400000001</v>
          </cell>
          <cell r="G56">
            <v>3839.4509400000002</v>
          </cell>
          <cell r="H56">
            <v>3756.9949000000001</v>
          </cell>
          <cell r="I56">
            <v>3972.17391</v>
          </cell>
          <cell r="J56">
            <v>132.72297</v>
          </cell>
          <cell r="K56">
            <v>0</v>
          </cell>
          <cell r="L56">
            <v>0</v>
          </cell>
          <cell r="M56">
            <v>241.40565000000001</v>
          </cell>
          <cell r="N56">
            <v>215.17901000000001</v>
          </cell>
        </row>
        <row r="57">
          <cell r="B57">
            <v>3</v>
          </cell>
          <cell r="C57" t="str">
            <v>ВОЛИНСЬКА ОБЛАСТЬ</v>
          </cell>
          <cell r="D57">
            <v>13356951</v>
          </cell>
          <cell r="E57" t="str">
            <v>ЗАКРИТЕ АКЦIОНЕРНЕ ТОВАРИСТВО "ВОЛИНСЬКА ФОНДОВА КОМПАНIЯ"</v>
          </cell>
          <cell r="F57">
            <v>678.14309000000003</v>
          </cell>
          <cell r="G57">
            <v>706.21190000000001</v>
          </cell>
          <cell r="H57">
            <v>3635.10725</v>
          </cell>
          <cell r="I57">
            <v>3674.3624199999999</v>
          </cell>
          <cell r="J57">
            <v>2968.1505200000001</v>
          </cell>
          <cell r="K57">
            <v>0</v>
          </cell>
          <cell r="L57">
            <v>0</v>
          </cell>
          <cell r="M57">
            <v>80.133690000000001</v>
          </cell>
          <cell r="N57">
            <v>39.124960000000002</v>
          </cell>
        </row>
        <row r="58">
          <cell r="B58">
            <v>3</v>
          </cell>
          <cell r="C58" t="str">
            <v>ВОЛИНСЬКА ОБЛАСТЬ</v>
          </cell>
          <cell r="D58">
            <v>32650231</v>
          </cell>
          <cell r="E58" t="str">
            <v>ТОВАРИСТВО З ОБМЕЖЕНОЮ ВIДПОВIДАЛЬНIСТЮ "ГIППО"</v>
          </cell>
          <cell r="F58">
            <v>323.53532999999999</v>
          </cell>
          <cell r="G58">
            <v>214.71843999999999</v>
          </cell>
          <cell r="H58">
            <v>2453.15994</v>
          </cell>
          <cell r="I58">
            <v>2754.1399000000001</v>
          </cell>
          <cell r="J58">
            <v>2539.42146</v>
          </cell>
          <cell r="K58">
            <v>0</v>
          </cell>
          <cell r="L58">
            <v>-3.3800000000000002E-3</v>
          </cell>
          <cell r="M58">
            <v>279.56328999999999</v>
          </cell>
          <cell r="N58">
            <v>278.36979000000002</v>
          </cell>
        </row>
        <row r="59">
          <cell r="B59">
            <v>3</v>
          </cell>
          <cell r="C59" t="str">
            <v>ВОЛИНСЬКА ОБЛАСТЬ</v>
          </cell>
          <cell r="D59">
            <v>31401373</v>
          </cell>
          <cell r="E59" t="str">
            <v>ТОВАРИСТВО З ОБМЕЖЕНОЮ ВIДПОВIДАЛЬНIСТЮ "СМП"</v>
          </cell>
          <cell r="F59">
            <v>2091.46101</v>
          </cell>
          <cell r="G59">
            <v>1600.92542</v>
          </cell>
          <cell r="H59">
            <v>2306.5589</v>
          </cell>
          <cell r="I59">
            <v>2753.7522800000002</v>
          </cell>
          <cell r="J59">
            <v>1152.8268599999999</v>
          </cell>
          <cell r="K59">
            <v>0</v>
          </cell>
          <cell r="L59">
            <v>0</v>
          </cell>
          <cell r="M59">
            <v>429.42380000000003</v>
          </cell>
          <cell r="N59">
            <v>423.42935</v>
          </cell>
        </row>
        <row r="60">
          <cell r="B60">
            <v>3</v>
          </cell>
          <cell r="C60" t="str">
            <v>ВОЛИНСЬКА ОБЛАСТЬ</v>
          </cell>
          <cell r="D60">
            <v>3339459</v>
          </cell>
          <cell r="E60" t="str">
            <v>ПО ГАЗОПОСТАЧАННЮ ТА ГАЗИФIКАЦIЇ "ВОЛИНЬГАЗ"</v>
          </cell>
          <cell r="F60">
            <v>4934.4094999999998</v>
          </cell>
          <cell r="G60">
            <v>1402.7673299999999</v>
          </cell>
          <cell r="H60">
            <v>-46.821829999999999</v>
          </cell>
          <cell r="I60">
            <v>2656.56864</v>
          </cell>
          <cell r="J60">
            <v>1253.8013100000001</v>
          </cell>
          <cell r="K60">
            <v>0</v>
          </cell>
          <cell r="L60">
            <v>-3506.6862000000001</v>
          </cell>
          <cell r="M60">
            <v>278.65836999999999</v>
          </cell>
          <cell r="N60">
            <v>266.36446999999998</v>
          </cell>
        </row>
        <row r="61">
          <cell r="B61">
            <v>3</v>
          </cell>
          <cell r="C61" t="str">
            <v>ВОЛИНСЬКА ОБЛАСТЬ</v>
          </cell>
          <cell r="D61">
            <v>3339489</v>
          </cell>
          <cell r="E61" t="str">
            <v>КОМУНАЛЬНЕ ПIДПРИЄМСТВО "ЛУЦЬКВОДОКАНАЛ"</v>
          </cell>
          <cell r="F61">
            <v>3830.76388</v>
          </cell>
          <cell r="G61">
            <v>3132.99269</v>
          </cell>
          <cell r="H61">
            <v>2290.0929000000001</v>
          </cell>
          <cell r="I61">
            <v>2559.3429900000001</v>
          </cell>
          <cell r="J61">
            <v>-573.64970000000005</v>
          </cell>
          <cell r="K61">
            <v>721.85262</v>
          </cell>
          <cell r="L61">
            <v>-198.94022000000001</v>
          </cell>
          <cell r="M61">
            <v>5.0553699999999999</v>
          </cell>
          <cell r="N61">
            <v>0.12497999999999999</v>
          </cell>
        </row>
        <row r="62">
          <cell r="B62">
            <v>4</v>
          </cell>
          <cell r="C62" t="str">
            <v>ДНIПРОПЕТРОВСЬКА ОБЛАСТЬ</v>
          </cell>
          <cell r="D62">
            <v>1073828</v>
          </cell>
          <cell r="E62" t="str">
            <v>ДЕРЖАВНЕ ПIДПРИЄМСТВО "ПРИДНIПРОВСЬКА ЗАЛIЗНИЦЯ"</v>
          </cell>
          <cell r="F62">
            <v>827260.55299999996</v>
          </cell>
          <cell r="G62">
            <v>827296.78300000005</v>
          </cell>
          <cell r="H62">
            <v>743313.49100000004</v>
          </cell>
          <cell r="I62">
            <v>793873.91200000001</v>
          </cell>
          <cell r="J62">
            <v>-33422.870000000003</v>
          </cell>
          <cell r="K62">
            <v>0</v>
          </cell>
          <cell r="L62">
            <v>0</v>
          </cell>
          <cell r="M62">
            <v>50590.451399999998</v>
          </cell>
          <cell r="N62">
            <v>50530.053</v>
          </cell>
        </row>
        <row r="63">
          <cell r="B63">
            <v>4</v>
          </cell>
          <cell r="C63" t="str">
            <v>ДНIПРОПЕТРОВСЬКА ОБЛАСТЬ</v>
          </cell>
          <cell r="D63">
            <v>24432974</v>
          </cell>
          <cell r="E63" t="str">
            <v>ВIДКРИТЕ АКЦIОНЕРНЕ ТОВАРИСТВО "МIТТАЛ СТIЛ КРИВИЙ РIГ"</v>
          </cell>
          <cell r="F63">
            <v>531642.32999999996</v>
          </cell>
          <cell r="G63">
            <v>362285.984</v>
          </cell>
          <cell r="H63">
            <v>563110.31499999994</v>
          </cell>
          <cell r="I63">
            <v>536610.78399999999</v>
          </cell>
          <cell r="J63">
            <v>174324.8</v>
          </cell>
          <cell r="K63">
            <v>0</v>
          </cell>
          <cell r="L63">
            <v>0</v>
          </cell>
          <cell r="M63">
            <v>178718.86799999999</v>
          </cell>
          <cell r="N63">
            <v>-26517.855</v>
          </cell>
        </row>
        <row r="64">
          <cell r="B64">
            <v>4</v>
          </cell>
          <cell r="C64" t="str">
            <v>ДНIПРОПЕТРОВСЬКА ОБЛАСТЬ</v>
          </cell>
          <cell r="D64">
            <v>191023</v>
          </cell>
          <cell r="E64" t="str">
            <v>ВIДКРИТЕ АКЦIОНЕРНЕ ТОВАРИСТВО ПIВНIЧНИЙ ГIРНИЧО-ЗБАГАЧУВАЛЬНИЙ КОМБIНАТ</v>
          </cell>
          <cell r="F64">
            <v>604360.12699999998</v>
          </cell>
          <cell r="G64">
            <v>609001.44700000004</v>
          </cell>
          <cell r="H64">
            <v>334915.52899999998</v>
          </cell>
          <cell r="I64">
            <v>401602.56199999998</v>
          </cell>
          <cell r="J64">
            <v>-207398.88</v>
          </cell>
          <cell r="K64">
            <v>0</v>
          </cell>
          <cell r="L64">
            <v>0</v>
          </cell>
          <cell r="M64">
            <v>74757.770399999994</v>
          </cell>
          <cell r="N64">
            <v>66687.033200000005</v>
          </cell>
        </row>
        <row r="65">
          <cell r="B65">
            <v>4</v>
          </cell>
          <cell r="C65" t="str">
            <v>ДНIПРОПЕТРОВСЬКА ОБЛАСТЬ</v>
          </cell>
          <cell r="D65">
            <v>5393116</v>
          </cell>
          <cell r="E65" t="str">
            <v>ВIДКРИТЕ АКЦIОНЕРНЕ ТОВАРИСТВО "НИЖНЬОДНIПРОВСЬКИЙ ТРУБОПРОКАТНИЙ ЗАВОД"</v>
          </cell>
          <cell r="F65">
            <v>115485.473</v>
          </cell>
          <cell r="G65">
            <v>137239.02900000001</v>
          </cell>
          <cell r="H65">
            <v>199587.799</v>
          </cell>
          <cell r="I65">
            <v>332166.68800000002</v>
          </cell>
          <cell r="J65">
            <v>194927.65900000001</v>
          </cell>
          <cell r="K65">
            <v>0</v>
          </cell>
          <cell r="L65">
            <v>0</v>
          </cell>
          <cell r="M65">
            <v>170229.12100000001</v>
          </cell>
          <cell r="N65">
            <v>132563.78</v>
          </cell>
        </row>
        <row r="66">
          <cell r="B66">
            <v>4</v>
          </cell>
          <cell r="C66" t="str">
            <v>ДНIПРОПЕТРОВСЬКА ОБЛАСТЬ</v>
          </cell>
          <cell r="D66">
            <v>178353</v>
          </cell>
          <cell r="E66" t="str">
            <v>ВIДКРИТЕ АКЦIОНЕРНЕ ТОВАРИСТВО "ПАВЛОГРАДВУГIЛЛЯ"</v>
          </cell>
          <cell r="F66">
            <v>137580.84</v>
          </cell>
          <cell r="G66">
            <v>189552.38099999999</v>
          </cell>
          <cell r="H66">
            <v>241089.40400000001</v>
          </cell>
          <cell r="I66">
            <v>260631.06</v>
          </cell>
          <cell r="J66">
            <v>71078.678499999995</v>
          </cell>
          <cell r="K66">
            <v>0</v>
          </cell>
          <cell r="L66">
            <v>0</v>
          </cell>
          <cell r="M66">
            <v>19905.807199999999</v>
          </cell>
          <cell r="N66">
            <v>19443.606299999999</v>
          </cell>
        </row>
        <row r="67">
          <cell r="B67">
            <v>4</v>
          </cell>
          <cell r="C67" t="str">
            <v>ДНIПРОПЕТРОВСЬКА ОБЛАСТЬ</v>
          </cell>
          <cell r="D67">
            <v>33668606</v>
          </cell>
          <cell r="E67" t="str">
            <v>ТОВАРИСТВО З ОБМЕЖЕНОЮ ВIДПОВIДАЛЬНIСТЮ "IНТЕРПАЙП УКРАЇНА"</v>
          </cell>
          <cell r="F67">
            <v>27032.645</v>
          </cell>
          <cell r="G67">
            <v>27112.270799999998</v>
          </cell>
          <cell r="H67">
            <v>147710.448</v>
          </cell>
          <cell r="I67">
            <v>236271.046</v>
          </cell>
          <cell r="J67">
            <v>209158.77499999999</v>
          </cell>
          <cell r="K67">
            <v>0</v>
          </cell>
          <cell r="L67">
            <v>0</v>
          </cell>
          <cell r="M67">
            <v>87835.4519</v>
          </cell>
          <cell r="N67">
            <v>87755.826100000006</v>
          </cell>
        </row>
        <row r="68">
          <cell r="B68">
            <v>4</v>
          </cell>
          <cell r="C68" t="str">
            <v>ДНIПРОПЕТРОВСЬКА ОБЛАСТЬ</v>
          </cell>
          <cell r="D68">
            <v>191000</v>
          </cell>
          <cell r="E68" t="str">
            <v>ВIДКРИТЕ АКЦIОНЕРНЕ ТОВАРИСТВО "ПIВДЕННИЙ ГIРНИЧО-ЗБАГАЧУВАЛЬНИЙ КОМБIНАТ"</v>
          </cell>
          <cell r="F68">
            <v>30239.2965</v>
          </cell>
          <cell r="G68">
            <v>86803.340800000005</v>
          </cell>
          <cell r="H68">
            <v>199893.476</v>
          </cell>
          <cell r="I68">
            <v>152211.97500000001</v>
          </cell>
          <cell r="J68">
            <v>65408.634700000002</v>
          </cell>
          <cell r="K68">
            <v>0</v>
          </cell>
          <cell r="L68">
            <v>0</v>
          </cell>
          <cell r="M68">
            <v>33881.737200000003</v>
          </cell>
          <cell r="N68">
            <v>-47681.5</v>
          </cell>
        </row>
        <row r="69">
          <cell r="B69">
            <v>4</v>
          </cell>
          <cell r="C69" t="str">
            <v>ДНIПРОПЕТРОВСЬКА ОБЛАСТЬ</v>
          </cell>
          <cell r="D69">
            <v>190905</v>
          </cell>
          <cell r="E69" t="str">
            <v>ВIДКРИТЕ АКЦIОНЕРНЕ ТОВАРИСТВО "IНГУЛЕЦЬКИЙ ГIРНИЧО-ЗБАГАЧУВАЛЬНИЙ КОМБIНАТ"</v>
          </cell>
          <cell r="F69">
            <v>91412.532900000006</v>
          </cell>
          <cell r="G69">
            <v>89650.952000000005</v>
          </cell>
          <cell r="H69">
            <v>123465.795</v>
          </cell>
          <cell r="I69">
            <v>124205.68</v>
          </cell>
          <cell r="J69">
            <v>34554.728000000003</v>
          </cell>
          <cell r="K69">
            <v>0</v>
          </cell>
          <cell r="L69">
            <v>0</v>
          </cell>
          <cell r="M69">
            <v>1454.5993000000001</v>
          </cell>
          <cell r="N69">
            <v>739.88463000000002</v>
          </cell>
        </row>
        <row r="70">
          <cell r="B70">
            <v>4</v>
          </cell>
          <cell r="C70" t="str">
            <v>ДНIПРОПЕТРОВСЬКА ОБЛАСТЬ</v>
          </cell>
          <cell r="D70">
            <v>190977</v>
          </cell>
          <cell r="E70" t="str">
            <v>ВIДКРИТЕ АКЦIОНЕРНЕ ТОВАРИСТВО "ЦЕНТРАЛЬНИЙ ГIРНИЧО-ЗБАГАЧУВАЛЬНИЙ КОМБIНАТ"</v>
          </cell>
          <cell r="F70">
            <v>269762.19500000001</v>
          </cell>
          <cell r="G70">
            <v>277024.185</v>
          </cell>
          <cell r="H70">
            <v>94421.449600000007</v>
          </cell>
          <cell r="I70">
            <v>122115.83199999999</v>
          </cell>
          <cell r="J70">
            <v>-154908.35</v>
          </cell>
          <cell r="K70">
            <v>0</v>
          </cell>
          <cell r="L70">
            <v>0</v>
          </cell>
          <cell r="M70">
            <v>39106.8658</v>
          </cell>
          <cell r="N70">
            <v>27667.382300000001</v>
          </cell>
        </row>
        <row r="71">
          <cell r="B71">
            <v>4</v>
          </cell>
          <cell r="C71" t="str">
            <v>ДНIПРОПЕТРОВСЬКА ОБЛАСТЬ</v>
          </cell>
          <cell r="D71">
            <v>23359034</v>
          </cell>
          <cell r="E71" t="str">
            <v>ВIДКРИТЕ АКЦIОНЕРНЕ ТОВАРИСТВО "ЕНЕРГОПОСТАЧАЛЬНА КОМПАНIЯ "ДНIПРООБЛЕНЕРГО"</v>
          </cell>
          <cell r="F71">
            <v>91232.5962</v>
          </cell>
          <cell r="G71">
            <v>78057.212400000004</v>
          </cell>
          <cell r="H71">
            <v>87776.986000000004</v>
          </cell>
          <cell r="I71">
            <v>93652.005900000004</v>
          </cell>
          <cell r="J71">
            <v>15594.7935</v>
          </cell>
          <cell r="K71">
            <v>0</v>
          </cell>
          <cell r="L71">
            <v>0</v>
          </cell>
          <cell r="M71">
            <v>6439.9154799999997</v>
          </cell>
          <cell r="N71">
            <v>5842.1878699999997</v>
          </cell>
        </row>
        <row r="72">
          <cell r="B72">
            <v>4</v>
          </cell>
          <cell r="C72" t="str">
            <v>ДНIПРОПЕТРОВСЬКА ОБЛАСТЬ</v>
          </cell>
          <cell r="D72">
            <v>25017674</v>
          </cell>
          <cell r="E72" t="str">
            <v>ФIЛIЯ ЗАКРИТОГО АКЦIОНЕРНОГО ТОВАРИСТВА "КИЇВСТАР ДЖ.ЕС.ЕМ." У М. ДНIПРОПЕТРОВСЬКУ</v>
          </cell>
          <cell r="F72">
            <v>43065.726000000002</v>
          </cell>
          <cell r="G72">
            <v>43020.7111</v>
          </cell>
          <cell r="H72">
            <v>84700.201499999996</v>
          </cell>
          <cell r="I72">
            <v>84700.201300000001</v>
          </cell>
          <cell r="J72">
            <v>41679.4902</v>
          </cell>
          <cell r="K72">
            <v>0</v>
          </cell>
          <cell r="L72">
            <v>0</v>
          </cell>
          <cell r="M72">
            <v>0</v>
          </cell>
          <cell r="N72">
            <v>-1.4999999999999999E-4</v>
          </cell>
        </row>
        <row r="73">
          <cell r="B73">
            <v>4</v>
          </cell>
          <cell r="C73" t="str">
            <v>ДНIПРОПЕТРОВСЬКА ОБЛАСТЬ</v>
          </cell>
          <cell r="D73">
            <v>191307</v>
          </cell>
          <cell r="E73" t="str">
            <v>ВIДКРИТЕ АКЦIОНЕРНЕ ТОВАРИСТВО "КРИВОРIЗЬКИЙ ЗАЛIЗОРУДНИЙ КОМБIНАТ"</v>
          </cell>
          <cell r="F73">
            <v>83180.437099999996</v>
          </cell>
          <cell r="G73">
            <v>85615.036300000007</v>
          </cell>
          <cell r="H73">
            <v>62451.794800000003</v>
          </cell>
          <cell r="I73">
            <v>64767.715100000001</v>
          </cell>
          <cell r="J73">
            <v>-20847.321</v>
          </cell>
          <cell r="K73">
            <v>0</v>
          </cell>
          <cell r="L73">
            <v>0</v>
          </cell>
          <cell r="M73">
            <v>5145.6081800000002</v>
          </cell>
          <cell r="N73">
            <v>2306.5214500000002</v>
          </cell>
        </row>
        <row r="74">
          <cell r="B74">
            <v>4</v>
          </cell>
          <cell r="C74" t="str">
            <v>ДНIПРОПЕТРОВСЬКА ОБЛАСТЬ</v>
          </cell>
          <cell r="D74">
            <v>14360570</v>
          </cell>
          <cell r="E74" t="str">
            <v>ЗАКРИТЕ АКЦIОНЕРНЕ ТОВАРИСТВО КОМЕРЦIЙНИЙ БАНК "ПРИВАТБАНК"</v>
          </cell>
          <cell r="F74">
            <v>23672.345700000002</v>
          </cell>
          <cell r="G74">
            <v>22405.792799999999</v>
          </cell>
          <cell r="H74">
            <v>45692.853199999998</v>
          </cell>
          <cell r="I74">
            <v>46020.245000000003</v>
          </cell>
          <cell r="J74">
            <v>23614.452300000001</v>
          </cell>
          <cell r="K74">
            <v>0</v>
          </cell>
          <cell r="L74">
            <v>0</v>
          </cell>
          <cell r="M74">
            <v>525.20621000000006</v>
          </cell>
          <cell r="N74">
            <v>284.78586000000001</v>
          </cell>
        </row>
        <row r="75">
          <cell r="B75">
            <v>4</v>
          </cell>
          <cell r="C75" t="str">
            <v>ДНIПРОПЕТРОВСЬКА ОБЛАСТЬ</v>
          </cell>
          <cell r="D75">
            <v>190934</v>
          </cell>
          <cell r="E75" t="str">
            <v>ВАТ "ПРОМИСЛОВО-ВИРОБНИЧЕ ПIДПРИЄМСТВО "КРИВБАСВИБУХПРОМ"</v>
          </cell>
          <cell r="F75">
            <v>31204.841799999998</v>
          </cell>
          <cell r="G75">
            <v>31308.742300000002</v>
          </cell>
          <cell r="H75">
            <v>34958.494599999998</v>
          </cell>
          <cell r="I75">
            <v>44348.829599999997</v>
          </cell>
          <cell r="J75">
            <v>13040.0872</v>
          </cell>
          <cell r="K75">
            <v>0</v>
          </cell>
          <cell r="L75">
            <v>0</v>
          </cell>
          <cell r="M75">
            <v>9562.6170000000002</v>
          </cell>
          <cell r="N75">
            <v>9390.3349999999991</v>
          </cell>
        </row>
        <row r="76">
          <cell r="B76">
            <v>4</v>
          </cell>
          <cell r="C76" t="str">
            <v>ДНIПРОПЕТРОВСЬКА ОБЛАСТЬ</v>
          </cell>
          <cell r="D76">
            <v>292923</v>
          </cell>
          <cell r="E76" t="str">
            <v>ВIДКРИТЕ АКЦIОНЕРНЕ ТОВАРИСТВО "КРИВИЙ РIГ ЦЕМЕНТ"</v>
          </cell>
          <cell r="F76">
            <v>25863.301200000002</v>
          </cell>
          <cell r="G76">
            <v>25900.973600000001</v>
          </cell>
          <cell r="H76">
            <v>39954.883500000004</v>
          </cell>
          <cell r="I76">
            <v>40530.337699999996</v>
          </cell>
          <cell r="J76">
            <v>14629.364100000001</v>
          </cell>
          <cell r="K76">
            <v>0</v>
          </cell>
          <cell r="L76">
            <v>0</v>
          </cell>
          <cell r="M76">
            <v>594.97439999999995</v>
          </cell>
          <cell r="N76">
            <v>504.69508000000002</v>
          </cell>
        </row>
        <row r="77">
          <cell r="B77">
            <v>4</v>
          </cell>
          <cell r="C77" t="str">
            <v>ДНIПРОПЕТРОВСЬКА ОБЛАСТЬ</v>
          </cell>
          <cell r="D77">
            <v>24435062</v>
          </cell>
          <cell r="E77" t="str">
            <v>ДНIПРОВСЬКЕ ТЕРИТОРIАЛЬНЕ УПРАВЛIННЯ-ВIДОКРЕМЛЕНИЙ ПIДРОЗДIЛ ЗАКРИТОГО АКЦIОНЕРНОГО ТОВАРИСТВА "УКРАЇНСЬКИЙ МОБIЛЬНИЙ ЗВ'ЯЗОК"</v>
          </cell>
          <cell r="F77">
            <v>35893.75</v>
          </cell>
          <cell r="G77">
            <v>35893.75</v>
          </cell>
          <cell r="H77">
            <v>38010.86</v>
          </cell>
          <cell r="I77">
            <v>38010.86</v>
          </cell>
          <cell r="J77">
            <v>2117.11</v>
          </cell>
          <cell r="K77">
            <v>0</v>
          </cell>
          <cell r="L77">
            <v>0</v>
          </cell>
          <cell r="M77">
            <v>15.039289999999999</v>
          </cell>
          <cell r="N77">
            <v>0</v>
          </cell>
        </row>
        <row r="78">
          <cell r="B78">
            <v>4</v>
          </cell>
          <cell r="C78" t="str">
            <v>ДНIПРОПЕТРОВСЬКА ОБЛАСТЬ</v>
          </cell>
          <cell r="D78">
            <v>191329</v>
          </cell>
          <cell r="E78" t="str">
            <v>ВIДКРИТЕ АКЦIОНЕРНЕ ТОВАРИСТВО "СУХА БАЛКА"</v>
          </cell>
          <cell r="F78">
            <v>16473.737099999998</v>
          </cell>
          <cell r="G78">
            <v>14545.830400000001</v>
          </cell>
          <cell r="H78">
            <v>29457.3855</v>
          </cell>
          <cell r="I78">
            <v>32236.331099999999</v>
          </cell>
          <cell r="J78">
            <v>17690.500700000001</v>
          </cell>
          <cell r="K78">
            <v>0</v>
          </cell>
          <cell r="L78">
            <v>0</v>
          </cell>
          <cell r="M78">
            <v>3672.6959499999998</v>
          </cell>
          <cell r="N78">
            <v>2778.8273199999999</v>
          </cell>
        </row>
        <row r="79">
          <cell r="B79">
            <v>4</v>
          </cell>
          <cell r="C79" t="str">
            <v>ДНIПРОПЕТРОВСЬКА ОБЛАСТЬ</v>
          </cell>
          <cell r="D79">
            <v>31933006</v>
          </cell>
          <cell r="E79" t="str">
            <v>ТОВАРИСТВО З ОБМЕЖЕНОЮ ВIДПОВIДАЛЬНIСТЮ "ПIВДЕНРУДМЕТ"</v>
          </cell>
          <cell r="F79">
            <v>67.381079999999997</v>
          </cell>
          <cell r="G79">
            <v>63.196080000000002</v>
          </cell>
          <cell r="H79">
            <v>29790.040099999998</v>
          </cell>
          <cell r="I79">
            <v>29806.347099999999</v>
          </cell>
          <cell r="J79">
            <v>29743.151099999999</v>
          </cell>
          <cell r="K79">
            <v>0</v>
          </cell>
          <cell r="L79">
            <v>0</v>
          </cell>
          <cell r="M79">
            <v>18.18074</v>
          </cell>
          <cell r="N79">
            <v>18.18074</v>
          </cell>
        </row>
        <row r="80">
          <cell r="B80">
            <v>4</v>
          </cell>
          <cell r="C80" t="str">
            <v>ДНIПРОПЕТРОВСЬКА ОБЛАСТЬ</v>
          </cell>
          <cell r="D80">
            <v>5768898</v>
          </cell>
          <cell r="E80" t="str">
            <v>ВIДКРИТЕ АКЦIОНЕРНЕ ТОВАРИСТВО "ДНIПРОШИНА"</v>
          </cell>
          <cell r="F80">
            <v>3318.7955900000002</v>
          </cell>
          <cell r="G80">
            <v>6777.2863399999997</v>
          </cell>
          <cell r="H80">
            <v>30280.3226</v>
          </cell>
          <cell r="I80">
            <v>27603.957200000001</v>
          </cell>
          <cell r="J80">
            <v>20826.670900000001</v>
          </cell>
          <cell r="K80">
            <v>0</v>
          </cell>
          <cell r="L80">
            <v>0</v>
          </cell>
          <cell r="M80">
            <v>827.65675999999996</v>
          </cell>
          <cell r="N80">
            <v>-2676.3654000000001</v>
          </cell>
        </row>
        <row r="81">
          <cell r="B81">
            <v>4</v>
          </cell>
          <cell r="C81" t="str">
            <v>ДНIПРОПЕТРОВСЬКА ОБЛАСТЬ</v>
          </cell>
          <cell r="D81">
            <v>3340920</v>
          </cell>
          <cell r="E81" t="str">
            <v>ВIДКРИТЕ АКЦIОНЕРНЕ ТОВАРИСТВО ПО ГАЗОПОСТАЧАННЮ ТА ГАЗИФIКАЦIЇ "ДНIПРОПЕТРОВСЬКГАЗ"</v>
          </cell>
          <cell r="F81">
            <v>14003.7446</v>
          </cell>
          <cell r="G81">
            <v>12179.6926</v>
          </cell>
          <cell r="H81">
            <v>21377.304499999998</v>
          </cell>
          <cell r="I81">
            <v>27292.711200000002</v>
          </cell>
          <cell r="J81">
            <v>15113.018700000001</v>
          </cell>
          <cell r="K81">
            <v>0</v>
          </cell>
          <cell r="L81">
            <v>-1964.8226999999999</v>
          </cell>
          <cell r="M81">
            <v>3776.80404</v>
          </cell>
          <cell r="N81">
            <v>3538.8206799999998</v>
          </cell>
        </row>
        <row r="82">
          <cell r="B82">
            <v>5</v>
          </cell>
          <cell r="C82" t="str">
            <v>ДОНЕЦЬКА ОБЛАСТЬ</v>
          </cell>
          <cell r="D82">
            <v>1074957</v>
          </cell>
          <cell r="E82" t="str">
            <v>ДЕРЖАВНЕ ПIДПРИЄМСТВО ДОНЕЦЬКА ЗАЛIЗНИЦЯ</v>
          </cell>
          <cell r="F82">
            <v>1074726.2</v>
          </cell>
          <cell r="G82">
            <v>1075126.3799999999</v>
          </cell>
          <cell r="H82">
            <v>1050655.8600000001</v>
          </cell>
          <cell r="I82">
            <v>1127344.17</v>
          </cell>
          <cell r="J82">
            <v>52217.790999999997</v>
          </cell>
          <cell r="K82">
            <v>0</v>
          </cell>
          <cell r="L82">
            <v>0</v>
          </cell>
          <cell r="M82">
            <v>76765.191900000005</v>
          </cell>
          <cell r="N82">
            <v>76678.007400000002</v>
          </cell>
        </row>
        <row r="83">
          <cell r="B83">
            <v>5</v>
          </cell>
          <cell r="C83" t="str">
            <v>ДОНЕЦЬКА ОБЛАСТЬ</v>
          </cell>
          <cell r="D83">
            <v>31831942</v>
          </cell>
          <cell r="E83" t="str">
            <v>ТОВАРИСТВО З ОБМЕЖЕНОЮ ВIДПОВIДАЛЬНIСТЮ "СХIДЕНЕРГО"</v>
          </cell>
          <cell r="F83">
            <v>154928.28</v>
          </cell>
          <cell r="G83">
            <v>156123.71799999999</v>
          </cell>
          <cell r="H83">
            <v>405474.99699999997</v>
          </cell>
          <cell r="I83">
            <v>479858.00400000002</v>
          </cell>
          <cell r="J83">
            <v>323734.28600000002</v>
          </cell>
          <cell r="K83">
            <v>0</v>
          </cell>
          <cell r="L83">
            <v>0</v>
          </cell>
          <cell r="M83">
            <v>75750.707200000004</v>
          </cell>
          <cell r="N83">
            <v>74382.902600000001</v>
          </cell>
        </row>
        <row r="84">
          <cell r="B84">
            <v>5</v>
          </cell>
          <cell r="C84" t="str">
            <v>ДОНЕЦЬКА ОБЛАСТЬ</v>
          </cell>
          <cell r="D84">
            <v>13498562</v>
          </cell>
          <cell r="E84" t="str">
            <v>ВIДКРИТЕ АКЦIОНЕРНЕ ТОВАРИСТВО "ВУГIЛЬНА КОМПАНIЯ "ШАХТА "КРАСНОАРМIЙСЬКА-ЗАХIДНА № 1"</v>
          </cell>
          <cell r="F84">
            <v>234875.91399999999</v>
          </cell>
          <cell r="G84">
            <v>230005.084</v>
          </cell>
          <cell r="H84">
            <v>131460.394</v>
          </cell>
          <cell r="I84">
            <v>140587.636</v>
          </cell>
          <cell r="J84">
            <v>-89417.448000000004</v>
          </cell>
          <cell r="K84">
            <v>0</v>
          </cell>
          <cell r="L84">
            <v>0</v>
          </cell>
          <cell r="M84">
            <v>9217.6671800000004</v>
          </cell>
          <cell r="N84">
            <v>9127.2414900000003</v>
          </cell>
        </row>
        <row r="85">
          <cell r="B85">
            <v>5</v>
          </cell>
          <cell r="C85" t="str">
            <v>ДОНЕЦЬКА ОБЛАСТЬ</v>
          </cell>
          <cell r="D85">
            <v>1125755</v>
          </cell>
          <cell r="E85" t="str">
            <v>ДЕРЖАВНЕ ПIДПРИЄМСТВО "МАРIУПОЛЬСЬКИЙ МОРСЬКИЙ ТОРГОВЕЛЬНИЙ ПОРТ"</v>
          </cell>
          <cell r="F85">
            <v>85601.894400000005</v>
          </cell>
          <cell r="G85">
            <v>88367.916200000007</v>
          </cell>
          <cell r="H85">
            <v>126834.889</v>
          </cell>
          <cell r="I85">
            <v>130546.42600000001</v>
          </cell>
          <cell r="J85">
            <v>42178.5095</v>
          </cell>
          <cell r="K85">
            <v>0</v>
          </cell>
          <cell r="L85">
            <v>0</v>
          </cell>
          <cell r="M85">
            <v>10817.285</v>
          </cell>
          <cell r="N85">
            <v>3711.5370200000002</v>
          </cell>
        </row>
        <row r="86">
          <cell r="B86">
            <v>5</v>
          </cell>
          <cell r="C86" t="str">
            <v>ДОНЕЦЬКА ОБЛАСТЬ</v>
          </cell>
          <cell r="D86">
            <v>5508186</v>
          </cell>
          <cell r="E86" t="str">
            <v>ВIДКРИТЕ АКЦIОНЕРНЕ ТОВАРИСТВО "ШАХТА "КОМСОМОЛЕЦЬ ДОНБАСУ"</v>
          </cell>
          <cell r="F86">
            <v>60201.548000000003</v>
          </cell>
          <cell r="G86">
            <v>60296.880299999997</v>
          </cell>
          <cell r="H86">
            <v>102513.792</v>
          </cell>
          <cell r="I86">
            <v>106088.962</v>
          </cell>
          <cell r="J86">
            <v>45792.0815</v>
          </cell>
          <cell r="K86">
            <v>0</v>
          </cell>
          <cell r="L86">
            <v>0</v>
          </cell>
          <cell r="M86">
            <v>3702.9595800000002</v>
          </cell>
          <cell r="N86">
            <v>3540.4371099999998</v>
          </cell>
        </row>
        <row r="87">
          <cell r="B87">
            <v>5</v>
          </cell>
          <cell r="C87" t="str">
            <v>ДОНЕЦЬКА ОБЛАСТЬ</v>
          </cell>
          <cell r="D87">
            <v>23182148</v>
          </cell>
          <cell r="E87" t="str">
            <v>АСОЦIАЦIЯ МАЛИХ ТА СПIЛЬНИХ ПIДПРИЄМСТВ У ВИГЛЯДI ТОВАРИСТВА З ОБМЕЖЕНОЮ ВIДПОВIДАЛЬНIСТЮ "ДА-ЛВ"</v>
          </cell>
          <cell r="F87">
            <v>90040.054799999998</v>
          </cell>
          <cell r="G87">
            <v>125598.57</v>
          </cell>
          <cell r="H87">
            <v>139767.696</v>
          </cell>
          <cell r="I87">
            <v>105315.393</v>
          </cell>
          <cell r="J87">
            <v>-20283.178</v>
          </cell>
          <cell r="K87">
            <v>0</v>
          </cell>
          <cell r="L87">
            <v>0</v>
          </cell>
          <cell r="M87">
            <v>24107.9653</v>
          </cell>
          <cell r="N87">
            <v>-35123.082999999999</v>
          </cell>
        </row>
        <row r="88">
          <cell r="B88">
            <v>5</v>
          </cell>
          <cell r="C88" t="str">
            <v>ДОНЕЦЬКА ОБЛАСТЬ</v>
          </cell>
          <cell r="D88">
            <v>34008678</v>
          </cell>
          <cell r="E88" t="str">
            <v>ТОВАРИСТВО З ОБМЕЖЕНОЮ ВIДПОВIДАЛЬНIСТЮ "ЛIКЕРО-ГОРIЛЧАНИЙ ЗАВОД "ЛIК"</v>
          </cell>
          <cell r="F88">
            <v>0</v>
          </cell>
          <cell r="G88">
            <v>0</v>
          </cell>
          <cell r="H88">
            <v>51437.694100000001</v>
          </cell>
          <cell r="I88">
            <v>87524.464500000002</v>
          </cell>
          <cell r="J88">
            <v>87524.464500000002</v>
          </cell>
          <cell r="K88">
            <v>0</v>
          </cell>
          <cell r="L88">
            <v>0</v>
          </cell>
          <cell r="M88">
            <v>35836.770499999999</v>
          </cell>
          <cell r="N88">
            <v>35836.770499999999</v>
          </cell>
        </row>
        <row r="89">
          <cell r="B89">
            <v>5</v>
          </cell>
          <cell r="C89" t="str">
            <v>ДОНЕЦЬКА ОБЛАСТЬ</v>
          </cell>
          <cell r="D89">
            <v>32186934</v>
          </cell>
          <cell r="E89" t="str">
            <v>ДЕРЖАВНЕ ПIДПРИЄМСТВО "ДОБРОПIЛЛЯВУГIЛЛЯ"</v>
          </cell>
          <cell r="F89">
            <v>79556.306899999996</v>
          </cell>
          <cell r="G89">
            <v>37518.21</v>
          </cell>
          <cell r="H89">
            <v>87548.419800000003</v>
          </cell>
          <cell r="I89">
            <v>86645.729300000006</v>
          </cell>
          <cell r="J89">
            <v>49127.519399999997</v>
          </cell>
          <cell r="K89">
            <v>75581.436000000002</v>
          </cell>
          <cell r="L89">
            <v>-31870.772000000001</v>
          </cell>
          <cell r="M89">
            <v>0.19395999999999999</v>
          </cell>
          <cell r="N89">
            <v>0.19378999999999999</v>
          </cell>
        </row>
        <row r="90">
          <cell r="B90">
            <v>5</v>
          </cell>
          <cell r="C90" t="str">
            <v>ДОНЕЦЬКА ОБЛАСТЬ</v>
          </cell>
          <cell r="D90">
            <v>23343582</v>
          </cell>
          <cell r="E90" t="str">
            <v>ВIДКРИТЕ АКЦIОНЕРНЕ ТОВАРИСТВО "ДОНБАСЕНЕРГО"</v>
          </cell>
          <cell r="F90">
            <v>132134.54199999999</v>
          </cell>
          <cell r="G90">
            <v>136854.81299999999</v>
          </cell>
          <cell r="H90">
            <v>74320.201499999996</v>
          </cell>
          <cell r="I90">
            <v>79518.650800000003</v>
          </cell>
          <cell r="J90">
            <v>-57336.161999999997</v>
          </cell>
          <cell r="K90">
            <v>0</v>
          </cell>
          <cell r="L90">
            <v>0</v>
          </cell>
          <cell r="M90">
            <v>10194.450000000001</v>
          </cell>
          <cell r="N90">
            <v>5167.3887699999996</v>
          </cell>
        </row>
        <row r="91">
          <cell r="B91">
            <v>5</v>
          </cell>
          <cell r="C91" t="str">
            <v>ДОНЕЦЬКА ОБЛАСТЬ</v>
          </cell>
          <cell r="D91">
            <v>191075</v>
          </cell>
          <cell r="E91" t="str">
            <v>ВIДКРИТЕ АКЦIОНЕРНЕ ТОВАРИСТВО "АВДIЄВСЬКИЙ КОКСОХIМIЧНИЙ ЗАВОД"</v>
          </cell>
          <cell r="F91">
            <v>201249.76199999999</v>
          </cell>
          <cell r="G91">
            <v>187654.48800000001</v>
          </cell>
          <cell r="H91">
            <v>73822.815499999997</v>
          </cell>
          <cell r="I91">
            <v>73234.007700000002</v>
          </cell>
          <cell r="J91">
            <v>-114420.48</v>
          </cell>
          <cell r="K91">
            <v>0</v>
          </cell>
          <cell r="L91">
            <v>0</v>
          </cell>
          <cell r="M91">
            <v>28495.497100000001</v>
          </cell>
          <cell r="N91">
            <v>-588.80787999999995</v>
          </cell>
        </row>
        <row r="92">
          <cell r="B92">
            <v>5</v>
          </cell>
          <cell r="C92" t="str">
            <v>ДОНЕЦЬКА ОБЛАСТЬ</v>
          </cell>
          <cell r="D92">
            <v>24815801</v>
          </cell>
          <cell r="E92" t="str">
            <v>ЗАКРИТЕ АКЦIОНЕРНЕ ТОВАРИСТВО "IЛЛIЧ-СТАЛЬ"</v>
          </cell>
          <cell r="F92">
            <v>98410.08</v>
          </cell>
          <cell r="G92">
            <v>98768.209799999997</v>
          </cell>
          <cell r="H92">
            <v>69383.207999999999</v>
          </cell>
          <cell r="I92">
            <v>70903.490600000005</v>
          </cell>
          <cell r="J92">
            <v>-27864.719000000001</v>
          </cell>
          <cell r="K92">
            <v>0</v>
          </cell>
          <cell r="L92">
            <v>0</v>
          </cell>
          <cell r="M92">
            <v>1902.1025999999999</v>
          </cell>
          <cell r="N92">
            <v>1520.2825800000001</v>
          </cell>
        </row>
        <row r="93">
          <cell r="B93">
            <v>5</v>
          </cell>
          <cell r="C93" t="str">
            <v>ДОНЕЦЬКА ОБЛАСТЬ</v>
          </cell>
          <cell r="D93">
            <v>33161769</v>
          </cell>
          <cell r="E93" t="str">
            <v>ДЕРЖАВНЕ ПIДПРИЄМСТВО "ДОНЕЦЬКА ВУГIЛЬНА ЕНЕРГЕТИЧНА КОМПАНIЯ"</v>
          </cell>
          <cell r="F93">
            <v>174544.84099999999</v>
          </cell>
          <cell r="G93">
            <v>117192.425</v>
          </cell>
          <cell r="H93">
            <v>-561.81503999999995</v>
          </cell>
          <cell r="I93">
            <v>66592.867499999993</v>
          </cell>
          <cell r="J93">
            <v>-50599.557000000001</v>
          </cell>
          <cell r="K93">
            <v>25959.956399999999</v>
          </cell>
          <cell r="L93">
            <v>-76454.149000000005</v>
          </cell>
          <cell r="M93">
            <v>0</v>
          </cell>
          <cell r="N93">
            <v>0</v>
          </cell>
        </row>
        <row r="94">
          <cell r="B94">
            <v>5</v>
          </cell>
          <cell r="C94" t="str">
            <v>ДОНЕЦЬКА ОБЛАСТЬ</v>
          </cell>
          <cell r="D94">
            <v>174846</v>
          </cell>
          <cell r="E94" t="str">
            <v>ОРЕНДНЕ ПIДРИЄМСТВО "ШАХТА IМЕНI О.Ф.ЗАСЯДЬКА"</v>
          </cell>
          <cell r="F94">
            <v>91101.403699999995</v>
          </cell>
          <cell r="G94">
            <v>92068.782900000006</v>
          </cell>
          <cell r="H94">
            <v>53812.079899999997</v>
          </cell>
          <cell r="I94">
            <v>57800.9473</v>
          </cell>
          <cell r="J94">
            <v>-34267.836000000003</v>
          </cell>
          <cell r="K94">
            <v>0</v>
          </cell>
          <cell r="L94">
            <v>0</v>
          </cell>
          <cell r="M94">
            <v>4343.1917599999997</v>
          </cell>
          <cell r="N94">
            <v>3970.96423</v>
          </cell>
        </row>
        <row r="95">
          <cell r="B95">
            <v>5</v>
          </cell>
          <cell r="C95" t="str">
            <v>ДОНЕЦЬКА ОБЛАСТЬ</v>
          </cell>
          <cell r="D95">
            <v>31599557</v>
          </cell>
          <cell r="E95" t="str">
            <v>ДЕРЖАВНЕ ПIДПРИЄМСТВО "ВУГIЛЬНА КОМПАНIЯ "КРАСНОЛИМАНСЬКА"</v>
          </cell>
          <cell r="F95">
            <v>47775.972699999998</v>
          </cell>
          <cell r="G95">
            <v>47827.842100000002</v>
          </cell>
          <cell r="H95">
            <v>53007.446400000001</v>
          </cell>
          <cell r="I95">
            <v>56719.3001</v>
          </cell>
          <cell r="J95">
            <v>8891.4580100000003</v>
          </cell>
          <cell r="K95">
            <v>0</v>
          </cell>
          <cell r="L95">
            <v>0</v>
          </cell>
          <cell r="M95">
            <v>3773.14021</v>
          </cell>
          <cell r="N95">
            <v>3711.84413</v>
          </cell>
        </row>
        <row r="96">
          <cell r="B96">
            <v>5</v>
          </cell>
          <cell r="C96" t="str">
            <v>ДОНЕЦЬКА ОБЛАСТЬ</v>
          </cell>
          <cell r="D96">
            <v>30939178</v>
          </cell>
          <cell r="E96" t="str">
            <v>ЗАКРИТЕ АКЦIОНЕРНЕ ТОВАРИСТВО "ДОНЕЦЬКСТАЛЬ" - МЕТАЛУРГIЙНИЙ ЗАВОД"</v>
          </cell>
          <cell r="F96">
            <v>101038.204</v>
          </cell>
          <cell r="G96">
            <v>70446.774099999995</v>
          </cell>
          <cell r="H96">
            <v>49036.989600000001</v>
          </cell>
          <cell r="I96">
            <v>55851.928800000002</v>
          </cell>
          <cell r="J96">
            <v>-14594.844999999999</v>
          </cell>
          <cell r="K96">
            <v>0</v>
          </cell>
          <cell r="L96">
            <v>0</v>
          </cell>
          <cell r="M96">
            <v>12090.6792</v>
          </cell>
          <cell r="N96">
            <v>6807.1024600000001</v>
          </cell>
        </row>
        <row r="97">
          <cell r="B97">
            <v>5</v>
          </cell>
          <cell r="C97" t="str">
            <v>ДОНЕЦЬКА ОБЛАСТЬ</v>
          </cell>
          <cell r="D97">
            <v>33654855</v>
          </cell>
          <cell r="E97" t="str">
            <v>КОРПОРАЦIЯ "ДОНБАСЬКА ПАЛИВНО-ЕНЕРГЕТИЧНА КОМПАНIЯ"</v>
          </cell>
          <cell r="F97">
            <v>69.463999999999999</v>
          </cell>
          <cell r="G97">
            <v>69.5</v>
          </cell>
          <cell r="H97">
            <v>48339.813800000004</v>
          </cell>
          <cell r="I97">
            <v>54044.570599999999</v>
          </cell>
          <cell r="J97">
            <v>53975.070599999999</v>
          </cell>
          <cell r="K97">
            <v>0</v>
          </cell>
          <cell r="L97">
            <v>0</v>
          </cell>
          <cell r="M97">
            <v>5699.2209199999998</v>
          </cell>
          <cell r="N97">
            <v>5699.1849199999997</v>
          </cell>
        </row>
        <row r="98">
          <cell r="B98">
            <v>5</v>
          </cell>
          <cell r="C98" t="str">
            <v>ДОНЕЦЬКА ОБЛАСТЬ</v>
          </cell>
          <cell r="D98">
            <v>377457</v>
          </cell>
          <cell r="E98" t="str">
            <v>ЗАКРИТЕ АКЦIОНЕРНЕ ТОВАРИСТВО "САРМАТ"</v>
          </cell>
          <cell r="F98">
            <v>66157.136599999998</v>
          </cell>
          <cell r="G98">
            <v>63853.4663</v>
          </cell>
          <cell r="H98">
            <v>50517.779199999997</v>
          </cell>
          <cell r="I98">
            <v>53212.617200000001</v>
          </cell>
          <cell r="J98">
            <v>-10640.849</v>
          </cell>
          <cell r="K98">
            <v>0</v>
          </cell>
          <cell r="L98">
            <v>0</v>
          </cell>
          <cell r="M98">
            <v>3270.0790699999998</v>
          </cell>
          <cell r="N98">
            <v>2689.6223</v>
          </cell>
        </row>
        <row r="99">
          <cell r="B99">
            <v>5</v>
          </cell>
          <cell r="C99" t="str">
            <v>ДОНЕЦЬКА ОБЛАСТЬ</v>
          </cell>
          <cell r="D99">
            <v>33426253</v>
          </cell>
          <cell r="E99" t="str">
            <v>ДЕРЖАВНЕ ПIДПРИЄМСТВО "СЕЛИДIВВУГIЛЛЯ"</v>
          </cell>
          <cell r="F99">
            <v>9827.5301199999994</v>
          </cell>
          <cell r="G99">
            <v>12656.4737</v>
          </cell>
          <cell r="H99">
            <v>48741.823400000001</v>
          </cell>
          <cell r="I99">
            <v>50789.404300000002</v>
          </cell>
          <cell r="J99">
            <v>38132.9306</v>
          </cell>
          <cell r="K99">
            <v>87059.7549</v>
          </cell>
          <cell r="L99">
            <v>11193.805899999999</v>
          </cell>
          <cell r="M99">
            <v>1.4762500000000001</v>
          </cell>
          <cell r="N99">
            <v>1.4762500000000001</v>
          </cell>
        </row>
        <row r="100">
          <cell r="B100">
            <v>5</v>
          </cell>
          <cell r="C100" t="str">
            <v>ДОНЕЦЬКА ОБЛАСТЬ</v>
          </cell>
          <cell r="D100">
            <v>20325495</v>
          </cell>
          <cell r="E100" t="str">
            <v>ТОВАРИСТВО З ОБМЕЖЕНОЮ ВIДПОВIДАЛЬНIСТЮ "ДОНЕЦЬКИЙ ЛIКЕРО-ГОРIЛЧАНИЙ ЗАВОД "ЛIК"</v>
          </cell>
          <cell r="F100">
            <v>90052.459199999998</v>
          </cell>
          <cell r="G100">
            <v>90209.765899999999</v>
          </cell>
          <cell r="H100">
            <v>94298.918099999995</v>
          </cell>
          <cell r="I100">
            <v>43977.793799999999</v>
          </cell>
          <cell r="J100">
            <v>-46231.972000000002</v>
          </cell>
          <cell r="K100">
            <v>0</v>
          </cell>
          <cell r="L100">
            <v>0</v>
          </cell>
          <cell r="M100">
            <v>14847.293799999999</v>
          </cell>
          <cell r="N100">
            <v>-50576.502999999997</v>
          </cell>
        </row>
        <row r="101">
          <cell r="B101">
            <v>5</v>
          </cell>
          <cell r="C101" t="str">
            <v>ДОНЕЦЬКА ОБЛАСТЬ</v>
          </cell>
          <cell r="D101">
            <v>191035</v>
          </cell>
          <cell r="E101" t="str">
            <v>ВIДКРИТЕ АКЦIОНЕРНЕ ТОВАРИСТВО "ЯСИНIВСЬКИЙ КОКСОХIМIЧНИЙ ЗАВОД"</v>
          </cell>
          <cell r="F101">
            <v>34029.064700000003</v>
          </cell>
          <cell r="G101">
            <v>26093.957999999999</v>
          </cell>
          <cell r="H101">
            <v>42672.891100000001</v>
          </cell>
          <cell r="I101">
            <v>43838.733999999997</v>
          </cell>
          <cell r="J101">
            <v>17744.776000000002</v>
          </cell>
          <cell r="K101">
            <v>0</v>
          </cell>
          <cell r="L101">
            <v>0</v>
          </cell>
          <cell r="M101">
            <v>1266.4514799999999</v>
          </cell>
          <cell r="N101">
            <v>1165.8429100000001</v>
          </cell>
        </row>
        <row r="102">
          <cell r="B102">
            <v>6</v>
          </cell>
          <cell r="C102" t="str">
            <v>ЖИТОМИРСЬКА ОБЛАСТЬ</v>
          </cell>
          <cell r="D102">
            <v>375504</v>
          </cell>
          <cell r="E102" t="str">
            <v>ДЕРЖАВНЕ ПIДПРИЄМСТВО "ЖИТОМИРСЬКИЙ ЛIКЕРО-ГОРIЛЧАНИЙ ЗАВОД"</v>
          </cell>
          <cell r="F102">
            <v>48593.1728</v>
          </cell>
          <cell r="G102">
            <v>56498.462399999997</v>
          </cell>
          <cell r="H102">
            <v>76439.554499999998</v>
          </cell>
          <cell r="I102">
            <v>76325.114799999996</v>
          </cell>
          <cell r="J102">
            <v>19826.652399999999</v>
          </cell>
          <cell r="K102">
            <v>0</v>
          </cell>
          <cell r="L102">
            <v>0</v>
          </cell>
          <cell r="M102">
            <v>12651.7174</v>
          </cell>
          <cell r="N102">
            <v>-3126.1532000000002</v>
          </cell>
        </row>
        <row r="103">
          <cell r="B103">
            <v>6</v>
          </cell>
          <cell r="C103" t="str">
            <v>ЖИТОМИРСЬКА ОБЛАСТЬ</v>
          </cell>
          <cell r="D103">
            <v>22048622</v>
          </cell>
          <cell r="E103" t="str">
            <v>ВIДКРИТЕ АКЦIОНЕРНЕ ТОВАРИСТВО "ЕНЕРГОПОСТАЧАЛЬНА КОМПАНIЯ "ЖИТОМИРОБЛЕНЕРГО"</v>
          </cell>
          <cell r="F103">
            <v>28296.951400000002</v>
          </cell>
          <cell r="G103">
            <v>27303.450199999999</v>
          </cell>
          <cell r="H103">
            <v>32390.1613</v>
          </cell>
          <cell r="I103">
            <v>37533.044300000001</v>
          </cell>
          <cell r="J103">
            <v>10229.5941</v>
          </cell>
          <cell r="K103">
            <v>0</v>
          </cell>
          <cell r="L103">
            <v>-1441.4398000000001</v>
          </cell>
          <cell r="M103">
            <v>4070.7613000000001</v>
          </cell>
          <cell r="N103">
            <v>4065.94265</v>
          </cell>
        </row>
        <row r="104">
          <cell r="B104">
            <v>6</v>
          </cell>
          <cell r="C104" t="str">
            <v>ЖИТОМИРСЬКА ОБЛАСТЬ</v>
          </cell>
          <cell r="D104">
            <v>33173968</v>
          </cell>
          <cell r="E104" t="str">
            <v>ФIЛIЯ "IРШАНСЬКИЙ ГIРНИЧО-ЗБАГАЧУВАЛЬНИЙ КОМБIНАТ" ЗАКРИТОГО АКЦIОНЕРНОГО ТОВАРИСТВА "КРИМСЬКИЙ ТИТАН"</v>
          </cell>
          <cell r="F104">
            <v>18303.754400000002</v>
          </cell>
          <cell r="G104">
            <v>18355.6597</v>
          </cell>
          <cell r="H104">
            <v>19525.134999999998</v>
          </cell>
          <cell r="I104">
            <v>20048.105200000002</v>
          </cell>
          <cell r="J104">
            <v>1692.44543</v>
          </cell>
          <cell r="K104">
            <v>0</v>
          </cell>
          <cell r="L104">
            <v>0</v>
          </cell>
          <cell r="M104">
            <v>676.77787000000001</v>
          </cell>
          <cell r="N104">
            <v>521.54638</v>
          </cell>
        </row>
        <row r="105">
          <cell r="B105">
            <v>6</v>
          </cell>
          <cell r="C105" t="str">
            <v>ЖИТОМИРСЬКА ОБЛАСТЬ</v>
          </cell>
          <cell r="D105">
            <v>290676</v>
          </cell>
          <cell r="E105" t="str">
            <v>ВIДКРИТЕ АКЦIОНЕРНЕ ТОВАРИСТВО "ЖИТОМИРСЬКИЙ КОМБIНАТ СИЛIКАТНИХ ВИРОБIВ"</v>
          </cell>
          <cell r="F105">
            <v>9149.27765</v>
          </cell>
          <cell r="G105">
            <v>8857.1475599999994</v>
          </cell>
          <cell r="H105">
            <v>12209.607</v>
          </cell>
          <cell r="I105">
            <v>12432.157499999999</v>
          </cell>
          <cell r="J105">
            <v>3575.0099399999999</v>
          </cell>
          <cell r="K105">
            <v>0</v>
          </cell>
          <cell r="L105">
            <v>0</v>
          </cell>
          <cell r="M105">
            <v>236.10646</v>
          </cell>
          <cell r="N105">
            <v>221.73846</v>
          </cell>
        </row>
        <row r="106">
          <cell r="B106">
            <v>6</v>
          </cell>
          <cell r="C106" t="str">
            <v>ЖИТОМИРСЬКА ОБЛАСТЬ</v>
          </cell>
          <cell r="D106">
            <v>32008278</v>
          </cell>
          <cell r="E106" t="str">
            <v>ДОЧIРНЄ ПIДПРИЄМСТВО ЖИТОМИРСЬКИЙ ОБЛАВТОДОР ВIДКРИТОГО АКЦIОНЕРНОГО ТОВАРИСТВА "ДЕРЖАВНА АКЦIОНЕРНА КОМПАНIЯ "АВТОМОБIЛЬНI ДОРОГИ УКРАЇНИ"</v>
          </cell>
          <cell r="F106">
            <v>9932.6710999999996</v>
          </cell>
          <cell r="G106">
            <v>10230.369199999999</v>
          </cell>
          <cell r="H106">
            <v>9432.3466000000008</v>
          </cell>
          <cell r="I106">
            <v>10503.1106</v>
          </cell>
          <cell r="J106">
            <v>272.74135999999999</v>
          </cell>
          <cell r="K106">
            <v>0</v>
          </cell>
          <cell r="L106">
            <v>0</v>
          </cell>
          <cell r="M106">
            <v>1387.5012400000001</v>
          </cell>
          <cell r="N106">
            <v>1080.7639999999999</v>
          </cell>
        </row>
        <row r="107">
          <cell r="B107">
            <v>6</v>
          </cell>
          <cell r="C107" t="str">
            <v>ЖИТОМИРСЬКА ОБЛАСТЬ</v>
          </cell>
          <cell r="D107">
            <v>282406</v>
          </cell>
          <cell r="E107" t="str">
            <v>ВIДКРИТЕ АКЦIОНЕРНЕ ТОВАРИСТВО КОРОСТЕНСЬКИЙ ЗАВОД ЗАЛIЗОБЕТОННИХ ШПАЛ</v>
          </cell>
          <cell r="F107">
            <v>8804.4796800000004</v>
          </cell>
          <cell r="G107">
            <v>8987.49</v>
          </cell>
          <cell r="H107">
            <v>9107.9029800000008</v>
          </cell>
          <cell r="I107">
            <v>8993.607</v>
          </cell>
          <cell r="J107">
            <v>6.117</v>
          </cell>
          <cell r="K107">
            <v>0</v>
          </cell>
          <cell r="L107">
            <v>0</v>
          </cell>
          <cell r="M107">
            <v>126.43061</v>
          </cell>
          <cell r="N107">
            <v>-114.29704</v>
          </cell>
        </row>
        <row r="108">
          <cell r="B108">
            <v>6</v>
          </cell>
          <cell r="C108" t="str">
            <v>ЖИТОМИРСЬКА ОБЛАСТЬ</v>
          </cell>
          <cell r="D108">
            <v>1413394</v>
          </cell>
          <cell r="E108" t="str">
            <v>ВIДКРИТЕ АКЦIОНЕРНЕ ТОВАРИСТВО "ЖИТОМИРСЬКИЙ ЗАВОД ОГОРОДЖУВАЛЬНИХ КОНСТРУКЦIЙ"</v>
          </cell>
          <cell r="F108">
            <v>2526.9635400000002</v>
          </cell>
          <cell r="G108">
            <v>2536.0488799999998</v>
          </cell>
          <cell r="H108">
            <v>7542.7671799999998</v>
          </cell>
          <cell r="I108">
            <v>8024.3503000000001</v>
          </cell>
          <cell r="J108">
            <v>5488.3014199999998</v>
          </cell>
          <cell r="K108">
            <v>0</v>
          </cell>
          <cell r="L108">
            <v>0</v>
          </cell>
          <cell r="M108">
            <v>501.93990000000002</v>
          </cell>
          <cell r="N108">
            <v>481.58312999999998</v>
          </cell>
        </row>
        <row r="109">
          <cell r="B109">
            <v>6</v>
          </cell>
          <cell r="C109" t="str">
            <v>ЖИТОМИРСЬКА ОБЛАСТЬ</v>
          </cell>
          <cell r="D109">
            <v>3344071</v>
          </cell>
          <cell r="E109" t="str">
            <v>ВIДКРИТЕ АКЦIОНЕРНЕ ТОВАРИСТВО ПО ГАЗОПОСТАЧАННЮ ТА ГАЗИФIКАЦIЇ "ЖИТОМИРГАЗ"</v>
          </cell>
          <cell r="F109">
            <v>6711.4679400000005</v>
          </cell>
          <cell r="G109">
            <v>6821.1053499999998</v>
          </cell>
          <cell r="H109">
            <v>7817.5346900000004</v>
          </cell>
          <cell r="I109">
            <v>7713.9798300000002</v>
          </cell>
          <cell r="J109">
            <v>892.87447999999995</v>
          </cell>
          <cell r="K109">
            <v>0</v>
          </cell>
          <cell r="L109">
            <v>0</v>
          </cell>
          <cell r="M109">
            <v>235.65958000000001</v>
          </cell>
          <cell r="N109">
            <v>-127.03180999999999</v>
          </cell>
        </row>
        <row r="110">
          <cell r="B110">
            <v>6</v>
          </cell>
          <cell r="C110" t="str">
            <v>ЖИТОМИРСЬКА ОБЛАСТЬ</v>
          </cell>
          <cell r="D110">
            <v>182863</v>
          </cell>
          <cell r="E110" t="str">
            <v>ВIДКРИТЕ АКЦIОНЕРНЕ ТОВАРИСТВО ЖИТОМИРСЬКИЙ МАСЛОЗАВОД</v>
          </cell>
          <cell r="F110">
            <v>2584.8449000000001</v>
          </cell>
          <cell r="G110">
            <v>1435.77459</v>
          </cell>
          <cell r="H110">
            <v>8056.2935799999996</v>
          </cell>
          <cell r="I110">
            <v>7118.4087600000003</v>
          </cell>
          <cell r="J110">
            <v>5682.6341700000003</v>
          </cell>
          <cell r="K110">
            <v>0</v>
          </cell>
          <cell r="L110">
            <v>0</v>
          </cell>
          <cell r="M110">
            <v>442.49113</v>
          </cell>
          <cell r="N110">
            <v>-958.06989999999996</v>
          </cell>
        </row>
        <row r="111">
          <cell r="B111">
            <v>6</v>
          </cell>
          <cell r="C111" t="str">
            <v>ЖИТОМИРСЬКА ОБЛАСТЬ</v>
          </cell>
          <cell r="D111">
            <v>5418342</v>
          </cell>
          <cell r="E111" t="str">
            <v>ТОВАРИСТВО З ОБМЕЖЕНОЮ ВIДПОВIДАЛЬНIСТЮ "БЕРДИЧIВСЬКИЙ ПИВОВАРНИЙ ЗАВОД"</v>
          </cell>
          <cell r="F111">
            <v>5264.8615900000004</v>
          </cell>
          <cell r="G111">
            <v>5243.0476600000002</v>
          </cell>
          <cell r="H111">
            <v>5557.9450399999996</v>
          </cell>
          <cell r="I111">
            <v>5879.6632</v>
          </cell>
          <cell r="J111">
            <v>636.61554000000001</v>
          </cell>
          <cell r="K111">
            <v>0</v>
          </cell>
          <cell r="L111">
            <v>0</v>
          </cell>
          <cell r="M111">
            <v>489.99549000000002</v>
          </cell>
          <cell r="N111">
            <v>321.32916</v>
          </cell>
        </row>
        <row r="112">
          <cell r="B112">
            <v>6</v>
          </cell>
          <cell r="C112" t="str">
            <v>ЖИТОМИРСЬКА ОБЛАСТЬ</v>
          </cell>
          <cell r="D112">
            <v>32085195</v>
          </cell>
          <cell r="E112" t="str">
            <v>ДОЧIРНЄ ПIДПРИЄМСТВО "РИТМ" ТОВАРИСТВА З ОБМЕЖЕНОЮ ВIДПОВIДАЛЬНIСТЮ "РОСТ"</v>
          </cell>
          <cell r="F112">
            <v>2917.0571</v>
          </cell>
          <cell r="G112">
            <v>2676.6192799999999</v>
          </cell>
          <cell r="H112">
            <v>5291.4608200000002</v>
          </cell>
          <cell r="I112">
            <v>5338.4417899999999</v>
          </cell>
          <cell r="J112">
            <v>2661.82251</v>
          </cell>
          <cell r="K112">
            <v>0</v>
          </cell>
          <cell r="L112">
            <v>0</v>
          </cell>
          <cell r="M112">
            <v>50.471789999999999</v>
          </cell>
          <cell r="N112">
            <v>44.515360000000001</v>
          </cell>
        </row>
        <row r="113">
          <cell r="B113">
            <v>6</v>
          </cell>
          <cell r="C113" t="str">
            <v>ЖИТОМИРСЬКА ОБЛАСТЬ</v>
          </cell>
          <cell r="D113">
            <v>382071</v>
          </cell>
          <cell r="E113" t="str">
            <v>ЗАКРИТЕ АКЦIОНЕРНЕ ТОВАРИСТВО "ЖИТОМИРСЬКI ЛАСОЩI"</v>
          </cell>
          <cell r="F113">
            <v>4622.9671600000001</v>
          </cell>
          <cell r="G113">
            <v>6091.7245000000003</v>
          </cell>
          <cell r="H113">
            <v>9145.3117299999994</v>
          </cell>
          <cell r="I113">
            <v>5256.7943100000002</v>
          </cell>
          <cell r="J113">
            <v>-834.93019000000004</v>
          </cell>
          <cell r="K113">
            <v>0</v>
          </cell>
          <cell r="L113">
            <v>0</v>
          </cell>
          <cell r="M113">
            <v>27.902090000000001</v>
          </cell>
          <cell r="N113">
            <v>-3888.5174000000002</v>
          </cell>
        </row>
        <row r="114">
          <cell r="B114">
            <v>6</v>
          </cell>
          <cell r="C114" t="str">
            <v>ЖИТОМИРСЬКА ОБЛАСТЬ</v>
          </cell>
          <cell r="D114">
            <v>30741096</v>
          </cell>
          <cell r="E114" t="str">
            <v>"БЕРДИЧIВСЬКА СОЛОДОВА КОМПАНIЯ"</v>
          </cell>
          <cell r="F114">
            <v>3890.1813099999999</v>
          </cell>
          <cell r="G114">
            <v>3610.3057600000002</v>
          </cell>
          <cell r="H114">
            <v>4908.3676599999999</v>
          </cell>
          <cell r="I114">
            <v>4865.2025100000001</v>
          </cell>
          <cell r="J114">
            <v>1254.8967500000001</v>
          </cell>
          <cell r="K114">
            <v>0</v>
          </cell>
          <cell r="L114">
            <v>0</v>
          </cell>
          <cell r="M114">
            <v>113.57653000000001</v>
          </cell>
          <cell r="N114">
            <v>-43.208300000000001</v>
          </cell>
        </row>
        <row r="115">
          <cell r="B115">
            <v>6</v>
          </cell>
          <cell r="C115" t="str">
            <v>ЖИТОМИРСЬКА ОБЛАСТЬ</v>
          </cell>
          <cell r="D115">
            <v>307230</v>
          </cell>
          <cell r="E115" t="str">
            <v>АКЦIОНЕРНЕ ТОВАРИСТВО ЗАКРИТОГО ТИПУ "УКРАЇНА"</v>
          </cell>
          <cell r="F115">
            <v>3060.3206599999999</v>
          </cell>
          <cell r="G115">
            <v>3041.8872099999999</v>
          </cell>
          <cell r="H115">
            <v>4769.3899000000001</v>
          </cell>
          <cell r="I115">
            <v>4845.5103200000003</v>
          </cell>
          <cell r="J115">
            <v>1803.62311</v>
          </cell>
          <cell r="K115">
            <v>0</v>
          </cell>
          <cell r="L115">
            <v>0</v>
          </cell>
          <cell r="M115">
            <v>75.161739999999995</v>
          </cell>
          <cell r="N115">
            <v>73.746719999999996</v>
          </cell>
        </row>
        <row r="116">
          <cell r="B116">
            <v>6</v>
          </cell>
          <cell r="C116" t="str">
            <v>ЖИТОМИРСЬКА ОБЛАСТЬ</v>
          </cell>
          <cell r="D116">
            <v>30853412</v>
          </cell>
          <cell r="E116" t="str">
            <v>ТОВАРИСТВО З ОБМЕЖЕНОЮ ВIДПОВIДАЛЬНIСТЮ "СПIЛЬНЕ УКРАЇНСЬКО-НIМЕЦЬКЕ ПIДПРИЄМСТВО "АТЕМ-ФРАНК"</v>
          </cell>
          <cell r="F116">
            <v>2570.20444</v>
          </cell>
          <cell r="G116">
            <v>2470.75</v>
          </cell>
          <cell r="H116">
            <v>4765.10034</v>
          </cell>
          <cell r="I116">
            <v>4833.4997800000001</v>
          </cell>
          <cell r="J116">
            <v>2362.7497800000001</v>
          </cell>
          <cell r="K116">
            <v>0</v>
          </cell>
          <cell r="L116">
            <v>0</v>
          </cell>
          <cell r="M116">
            <v>75.369709999999998</v>
          </cell>
          <cell r="N116">
            <v>68.388840000000002</v>
          </cell>
        </row>
        <row r="117">
          <cell r="B117">
            <v>6</v>
          </cell>
          <cell r="C117" t="str">
            <v>ЖИТОМИРСЬКА ОБЛАСТЬ</v>
          </cell>
          <cell r="D117">
            <v>3563198</v>
          </cell>
          <cell r="E117" t="str">
            <v>ВIДКРИТЕ АКЦIОНЕРНЕ ТОВАРИСТВО "АГРОТЕПЛОМАШ"</v>
          </cell>
          <cell r="F117">
            <v>3305.53152</v>
          </cell>
          <cell r="G117">
            <v>3375.67326</v>
          </cell>
          <cell r="H117">
            <v>4233.2470000000003</v>
          </cell>
          <cell r="I117">
            <v>4375.3469500000001</v>
          </cell>
          <cell r="J117">
            <v>999.67368999999997</v>
          </cell>
          <cell r="K117">
            <v>0</v>
          </cell>
          <cell r="L117">
            <v>0</v>
          </cell>
          <cell r="M117">
            <v>226.40090000000001</v>
          </cell>
          <cell r="N117">
            <v>142.09893</v>
          </cell>
        </row>
        <row r="118">
          <cell r="B118">
            <v>6</v>
          </cell>
          <cell r="C118" t="str">
            <v>ЖИТОМИРСЬКА ОБЛАСТЬ</v>
          </cell>
          <cell r="D118">
            <v>13560309</v>
          </cell>
          <cell r="E118" t="str">
            <v>ТОВАРИСТВО З ОБМЕЖЕНОЮ ВIДПОВIДАЛЬНIСТЮ "ЕКТА-ПРОМ"</v>
          </cell>
          <cell r="F118">
            <v>1313.5727899999999</v>
          </cell>
          <cell r="G118">
            <v>1557.9141299999999</v>
          </cell>
          <cell r="H118">
            <v>3855.6453999999999</v>
          </cell>
          <cell r="I118">
            <v>4090.1383000000001</v>
          </cell>
          <cell r="J118">
            <v>2532.22417</v>
          </cell>
          <cell r="K118">
            <v>0</v>
          </cell>
          <cell r="L118">
            <v>0</v>
          </cell>
          <cell r="M118">
            <v>486.29313999999999</v>
          </cell>
          <cell r="N118">
            <v>234.49288999999999</v>
          </cell>
        </row>
        <row r="119">
          <cell r="B119">
            <v>6</v>
          </cell>
          <cell r="C119" t="str">
            <v>ЖИТОМИРСЬКА ОБЛАСТЬ</v>
          </cell>
          <cell r="D119">
            <v>5478806</v>
          </cell>
          <cell r="E119" t="str">
            <v>ЖИТОМИРСЬКЕ ОРЕНДНЕ ПIДПРИЄМСТВО ТЕПЛОВИХ МЕРЕЖ "ЖИТОМИРТЕПЛОКОМУНЕНЕРГО"</v>
          </cell>
          <cell r="F119">
            <v>2453.9153200000001</v>
          </cell>
          <cell r="G119">
            <v>2979.5092800000002</v>
          </cell>
          <cell r="H119">
            <v>3645.24658</v>
          </cell>
          <cell r="I119">
            <v>3901.8193099999999</v>
          </cell>
          <cell r="J119">
            <v>922.31002999999998</v>
          </cell>
          <cell r="K119">
            <v>0</v>
          </cell>
          <cell r="L119">
            <v>0</v>
          </cell>
          <cell r="M119">
            <v>448.72564999999997</v>
          </cell>
          <cell r="N119">
            <v>99.271090000000001</v>
          </cell>
        </row>
        <row r="120">
          <cell r="B120">
            <v>6</v>
          </cell>
          <cell r="C120" t="str">
            <v>ЖИТОМИРСЬКА ОБЛАСТЬ</v>
          </cell>
          <cell r="D120">
            <v>1374567</v>
          </cell>
          <cell r="E120" t="str">
            <v>ВIДКРИТЕ АКЦIОНЕРНЕ ТОВАРИСТВО "КОРОСТЕНСЬКИЙ ЩЕБЗАВОД"</v>
          </cell>
          <cell r="F120">
            <v>3319.3069799999998</v>
          </cell>
          <cell r="G120">
            <v>3326.7915899999998</v>
          </cell>
          <cell r="H120">
            <v>3614.8610899999999</v>
          </cell>
          <cell r="I120">
            <v>3635.9177399999999</v>
          </cell>
          <cell r="J120">
            <v>309.12615</v>
          </cell>
          <cell r="K120">
            <v>0</v>
          </cell>
          <cell r="L120">
            <v>0</v>
          </cell>
          <cell r="M120">
            <v>38.291519999999998</v>
          </cell>
          <cell r="N120">
            <v>21.056650000000001</v>
          </cell>
        </row>
        <row r="121">
          <cell r="B121">
            <v>6</v>
          </cell>
          <cell r="C121" t="str">
            <v>ЖИТОМИРСЬКА ОБЛАСТЬ</v>
          </cell>
          <cell r="D121">
            <v>31106292</v>
          </cell>
          <cell r="E121" t="str">
            <v>ТОВАРИСТВО З ОБМЕЖЕНОЮ ВIДПОВIДАЛЬНIСТЮ ФАБРИКА "КЛАСУМ"</v>
          </cell>
          <cell r="F121">
            <v>3145.0802199999998</v>
          </cell>
          <cell r="G121">
            <v>3136.3273899999999</v>
          </cell>
          <cell r="H121">
            <v>3290.5839599999999</v>
          </cell>
          <cell r="I121">
            <v>3546.0282999999999</v>
          </cell>
          <cell r="J121">
            <v>409.70091000000002</v>
          </cell>
          <cell r="K121">
            <v>0</v>
          </cell>
          <cell r="L121">
            <v>0</v>
          </cell>
          <cell r="M121">
            <v>235.44359</v>
          </cell>
          <cell r="N121">
            <v>229.51485</v>
          </cell>
        </row>
        <row r="122">
          <cell r="B122">
            <v>7</v>
          </cell>
          <cell r="C122" t="str">
            <v>ЗАКАРПАТСЬКА ОБЛАСТЬ</v>
          </cell>
          <cell r="D122">
            <v>30913130</v>
          </cell>
          <cell r="E122" t="str">
            <v>ЗАКРИТЕ АКЦIОНЕРНЕ ТОВАРИСТВО "ЄВРОКАР"</v>
          </cell>
          <cell r="F122">
            <v>80251.653399999996</v>
          </cell>
          <cell r="G122">
            <v>82056.463699999993</v>
          </cell>
          <cell r="H122">
            <v>115519.40399999999</v>
          </cell>
          <cell r="I122">
            <v>117779.482</v>
          </cell>
          <cell r="J122">
            <v>35723.018499999998</v>
          </cell>
          <cell r="K122">
            <v>7.1190000000000003E-2</v>
          </cell>
          <cell r="L122">
            <v>7.1190000000000003E-2</v>
          </cell>
          <cell r="M122">
            <v>4634.2731599999997</v>
          </cell>
          <cell r="N122">
            <v>2259.89768</v>
          </cell>
        </row>
        <row r="123">
          <cell r="B123">
            <v>7</v>
          </cell>
          <cell r="C123" t="str">
            <v>ЗАКАРПАТСЬКА ОБЛАСТЬ</v>
          </cell>
          <cell r="D123">
            <v>131529</v>
          </cell>
          <cell r="E123" t="str">
            <v>ВIДКРИТЕ АКЦIОНЕРНЕ ТОВАРИСТВО "ЕНЕРГОПОСТАЧАЛЬНА КОМПАНIЯ "ЗАКАРПАТТЯОБЛЕНЕРГО"</v>
          </cell>
          <cell r="F123">
            <v>12613.557000000001</v>
          </cell>
          <cell r="G123">
            <v>11590.575199999999</v>
          </cell>
          <cell r="H123">
            <v>17319.042099999999</v>
          </cell>
          <cell r="I123">
            <v>22527.7372</v>
          </cell>
          <cell r="J123">
            <v>10937.162</v>
          </cell>
          <cell r="K123">
            <v>0</v>
          </cell>
          <cell r="L123">
            <v>-1616.1588999999999</v>
          </cell>
          <cell r="M123">
            <v>3408.12401</v>
          </cell>
          <cell r="N123">
            <v>3406.5955600000002</v>
          </cell>
        </row>
        <row r="124">
          <cell r="B124">
            <v>7</v>
          </cell>
          <cell r="C124" t="str">
            <v>ЗАКАРПАТСЬКА ОБЛАСТЬ</v>
          </cell>
          <cell r="D124">
            <v>412122</v>
          </cell>
          <cell r="E124" t="str">
            <v>ОРЕНДНЕ ПIДПРИЄМСТВО "УЖГОРОДСЬКИЙ КОНЬЯЧНИЙ ЗАВОД"</v>
          </cell>
          <cell r="F124">
            <v>18942.440900000001</v>
          </cell>
          <cell r="G124">
            <v>22701.845000000001</v>
          </cell>
          <cell r="H124">
            <v>22466.2228</v>
          </cell>
          <cell r="I124">
            <v>21154.309600000001</v>
          </cell>
          <cell r="J124">
            <v>-1547.5354</v>
          </cell>
          <cell r="K124">
            <v>0</v>
          </cell>
          <cell r="L124">
            <v>0</v>
          </cell>
          <cell r="M124">
            <v>1582.9793199999999</v>
          </cell>
          <cell r="N124">
            <v>-2231.9151000000002</v>
          </cell>
        </row>
        <row r="125">
          <cell r="B125">
            <v>7</v>
          </cell>
          <cell r="C125" t="str">
            <v>ЗАКАРПАТСЬКА ОБЛАСТЬ</v>
          </cell>
          <cell r="D125">
            <v>31179046</v>
          </cell>
          <cell r="E125" t="str">
            <v>ДОЧIРНЄ ПIДПРИЄМСТВО "ЗАКАРПАТСЬКИЙ ОБЛАВТОДОР" ВIДКРИТОГО АКЦIОНЕРНОГО ТОВАРИСТВА "ДЕРЖАВНА АКЦIОНЕРНА КОМПАНIЯ "АВТОМОБIЛЬНI ДОРОГИ УКРАЇНИ"</v>
          </cell>
          <cell r="F125">
            <v>5176.6349200000004</v>
          </cell>
          <cell r="G125">
            <v>5474.13141</v>
          </cell>
          <cell r="H125">
            <v>6670.7641100000001</v>
          </cell>
          <cell r="I125">
            <v>7843.7139200000001</v>
          </cell>
          <cell r="J125">
            <v>2369.5825100000002</v>
          </cell>
          <cell r="K125">
            <v>0</v>
          </cell>
          <cell r="L125">
            <v>0</v>
          </cell>
          <cell r="M125">
            <v>1187.53061</v>
          </cell>
          <cell r="N125">
            <v>1172.94811</v>
          </cell>
        </row>
        <row r="126">
          <cell r="B126">
            <v>7</v>
          </cell>
          <cell r="C126" t="str">
            <v>ЗАКАРПАТСЬКА ОБЛАСТЬ</v>
          </cell>
          <cell r="D126">
            <v>22091380</v>
          </cell>
          <cell r="E126" t="str">
            <v>СПIЛЬНЕ УКРАЄНСЬКО-ГIБРАЛТАРСЬКЕ ПIДПРИЄМСТВО"КОТНАР" У ФОРМI АКЦIОНЕРНОГО ТОВАРИСТВА ЗАКРИТОГО ТИПУ</v>
          </cell>
          <cell r="F126">
            <v>6494.6449499999999</v>
          </cell>
          <cell r="G126">
            <v>7680.5460599999997</v>
          </cell>
          <cell r="H126">
            <v>6079.4257200000002</v>
          </cell>
          <cell r="I126">
            <v>6740.1721100000004</v>
          </cell>
          <cell r="J126">
            <v>-940.37395000000004</v>
          </cell>
          <cell r="K126">
            <v>0</v>
          </cell>
          <cell r="L126">
            <v>0</v>
          </cell>
          <cell r="M126">
            <v>997.31674999999996</v>
          </cell>
          <cell r="N126">
            <v>997.31674999999996</v>
          </cell>
        </row>
        <row r="127">
          <cell r="B127">
            <v>7</v>
          </cell>
          <cell r="C127" t="str">
            <v>ЗАКАРПАТСЬКА ОБЛАСТЬ</v>
          </cell>
          <cell r="D127">
            <v>22079373</v>
          </cell>
          <cell r="E127" t="str">
            <v>СПIЛЬНЕ УКРАЄНСЬКО-АМЕРИКАНСЬКО-РОСIЙСЬКЕ ПIДПРИЄМСТВО У ФОРМI ТОВАРИСТВА З ОБМЕЖЕНОЮ ВIДПОВIДАЛЬНIСТЮ "АЙСБЕРГ"</v>
          </cell>
          <cell r="F127">
            <v>4877.9365600000001</v>
          </cell>
          <cell r="G127">
            <v>5646.1070399999999</v>
          </cell>
          <cell r="H127">
            <v>5516.4258499999996</v>
          </cell>
          <cell r="I127">
            <v>5916.0513199999996</v>
          </cell>
          <cell r="J127">
            <v>269.94427999999999</v>
          </cell>
          <cell r="K127">
            <v>0</v>
          </cell>
          <cell r="L127">
            <v>0</v>
          </cell>
          <cell r="M127">
            <v>635.20038</v>
          </cell>
          <cell r="N127">
            <v>635.20038</v>
          </cell>
        </row>
        <row r="128">
          <cell r="B128">
            <v>7</v>
          </cell>
          <cell r="C128" t="str">
            <v>ЗАКАРПАТСЬКА ОБЛАСТЬ</v>
          </cell>
          <cell r="D128">
            <v>22111964</v>
          </cell>
          <cell r="E128" t="str">
            <v>ЗАКАРПАТСЬКА ФIЛIЯ ЗАКРИТОГО АКЦIОНЕРНОГО ТОВАРИСТВА "УКРАЇНСЬКИЙ МОБIЛЬНИЙ ЗВ'ЯЗОК"</v>
          </cell>
          <cell r="F128">
            <v>4103.87</v>
          </cell>
          <cell r="G128">
            <v>4103.87</v>
          </cell>
          <cell r="H128">
            <v>4254.2179999999998</v>
          </cell>
          <cell r="I128">
            <v>4254.2179999999998</v>
          </cell>
          <cell r="J128">
            <v>150.34800000000001</v>
          </cell>
          <cell r="K128">
            <v>0</v>
          </cell>
          <cell r="L128">
            <v>0</v>
          </cell>
          <cell r="M128">
            <v>5.994E-2</v>
          </cell>
          <cell r="N128">
            <v>0</v>
          </cell>
        </row>
        <row r="129">
          <cell r="B129">
            <v>7</v>
          </cell>
          <cell r="C129" t="str">
            <v>ЗАКАРПАТСЬКА ОБЛАСТЬ</v>
          </cell>
          <cell r="D129">
            <v>2649977</v>
          </cell>
          <cell r="E129" t="str">
            <v>ДОЧIРНЄ ПIДПРИЄМСТВО САНАТОРIЙ "СОНЯЧНЕ ЗАКАРПАТТЯ" ЗАТ ЛIКУВАЛЬНО-ОЗДОРОВЧИХ ЗАКЛАДIВ ПРОФ "УКРПРОФОЗДОРОВНИЦЯ</v>
          </cell>
          <cell r="F129">
            <v>2993.4677999999999</v>
          </cell>
          <cell r="G129">
            <v>2998.78431</v>
          </cell>
          <cell r="H129">
            <v>3757.4848099999999</v>
          </cell>
          <cell r="I129">
            <v>3968.8976699999998</v>
          </cell>
          <cell r="J129">
            <v>970.11335999999994</v>
          </cell>
          <cell r="K129">
            <v>0</v>
          </cell>
          <cell r="L129">
            <v>-8.9169999999999999E-2</v>
          </cell>
          <cell r="M129">
            <v>225.95307</v>
          </cell>
          <cell r="N129">
            <v>211.32301000000001</v>
          </cell>
        </row>
        <row r="130">
          <cell r="B130">
            <v>7</v>
          </cell>
          <cell r="C130" t="str">
            <v>ЗАКАРПАТСЬКА ОБЛАСТЬ</v>
          </cell>
          <cell r="D130">
            <v>5528259</v>
          </cell>
          <cell r="E130" t="str">
            <v>ВIДКРИТЕ АКЦIОНЕРНЕ ТОВАРИСТВО "ПЛОДООВОЧ"</v>
          </cell>
          <cell r="F130">
            <v>863.35383999999999</v>
          </cell>
          <cell r="G130">
            <v>741.55488000000003</v>
          </cell>
          <cell r="H130">
            <v>2302.76962</v>
          </cell>
          <cell r="I130">
            <v>3541.8868699999998</v>
          </cell>
          <cell r="J130">
            <v>2800.3319900000001</v>
          </cell>
          <cell r="K130">
            <v>0</v>
          </cell>
          <cell r="L130">
            <v>0</v>
          </cell>
          <cell r="M130">
            <v>751.02468999999996</v>
          </cell>
          <cell r="N130">
            <v>738.39215999999999</v>
          </cell>
        </row>
        <row r="131">
          <cell r="B131">
            <v>7</v>
          </cell>
          <cell r="C131" t="str">
            <v>ЗАКАРПАТСЬКА ОБЛАСТЬ</v>
          </cell>
          <cell r="D131">
            <v>20455240</v>
          </cell>
          <cell r="E131" t="str">
            <v>ПРИВАТНЕ ПIДПРИЄМСТВО "КАРНIКА"</v>
          </cell>
          <cell r="F131">
            <v>2392.0141699999999</v>
          </cell>
          <cell r="G131">
            <v>2352.6611699999999</v>
          </cell>
          <cell r="H131">
            <v>2906.2477899999999</v>
          </cell>
          <cell r="I131">
            <v>3363.0677900000001</v>
          </cell>
          <cell r="J131">
            <v>1010.40662</v>
          </cell>
          <cell r="K131">
            <v>0</v>
          </cell>
          <cell r="L131">
            <v>0</v>
          </cell>
          <cell r="M131">
            <v>456.82215000000002</v>
          </cell>
          <cell r="N131">
            <v>456.82</v>
          </cell>
        </row>
        <row r="132">
          <cell r="B132">
            <v>7</v>
          </cell>
          <cell r="C132" t="str">
            <v>ЗАКАРПАТСЬКА ОБЛАСТЬ</v>
          </cell>
          <cell r="D132">
            <v>22083669</v>
          </cell>
          <cell r="E132" t="str">
            <v>ТОВАРИСТВО З ОБМЕЖЕНОЮ ВIДПОВIДАЛЬНIСТЮ "УНIВЕРСАЛ-М"</v>
          </cell>
          <cell r="F132">
            <v>2286.8150799999999</v>
          </cell>
          <cell r="G132">
            <v>2390.6939400000001</v>
          </cell>
          <cell r="H132">
            <v>2464.8906299999999</v>
          </cell>
          <cell r="I132">
            <v>2786.9076300000002</v>
          </cell>
          <cell r="J132">
            <v>396.21368999999999</v>
          </cell>
          <cell r="K132">
            <v>0</v>
          </cell>
          <cell r="L132">
            <v>0</v>
          </cell>
          <cell r="M132">
            <v>427.17406</v>
          </cell>
          <cell r="N132">
            <v>322.017</v>
          </cell>
        </row>
        <row r="133">
          <cell r="B133">
            <v>7</v>
          </cell>
          <cell r="C133" t="str">
            <v>ЗАКАРПАТСЬКА ОБЛАСТЬ</v>
          </cell>
          <cell r="D133">
            <v>1037092</v>
          </cell>
          <cell r="E133" t="str">
            <v>ВIДКРИТЕ АКЦIОНЕРНЕ ТОВАРИСТВО "ВИНОГРАДIВСЬКА ПЕРЕСУВНА МЕХАНIЗОВАНА КОЛОНА №78"</v>
          </cell>
          <cell r="F133">
            <v>2018.9525699999999</v>
          </cell>
          <cell r="G133">
            <v>2191.8226199999999</v>
          </cell>
          <cell r="H133">
            <v>2427.1972599999999</v>
          </cell>
          <cell r="I133">
            <v>2686.0823</v>
          </cell>
          <cell r="J133">
            <v>494.25968</v>
          </cell>
          <cell r="K133">
            <v>0</v>
          </cell>
          <cell r="L133">
            <v>0</v>
          </cell>
          <cell r="M133">
            <v>434.05826999999999</v>
          </cell>
          <cell r="N133">
            <v>258.88467000000003</v>
          </cell>
        </row>
        <row r="134">
          <cell r="B134">
            <v>7</v>
          </cell>
          <cell r="C134" t="str">
            <v>ЗАКАРПАТСЬКА ОБЛАСТЬ</v>
          </cell>
          <cell r="D134">
            <v>30104493</v>
          </cell>
          <cell r="E134" t="str">
            <v>ТОВАРИСТВО З ОБМЕЖЕНОЮ ВIДПОВIДАЛЬНIСТЮ "ЗАВОД "КОНВЕКТОР"</v>
          </cell>
          <cell r="F134">
            <v>2052.7278099999999</v>
          </cell>
          <cell r="G134">
            <v>2052.7271000000001</v>
          </cell>
          <cell r="H134">
            <v>2307.6967</v>
          </cell>
          <cell r="I134">
            <v>2578.2147</v>
          </cell>
          <cell r="J134">
            <v>525.48760000000004</v>
          </cell>
          <cell r="K134">
            <v>0</v>
          </cell>
          <cell r="L134">
            <v>0</v>
          </cell>
          <cell r="M134">
            <v>270.51870000000002</v>
          </cell>
          <cell r="N134">
            <v>270.51799999999997</v>
          </cell>
        </row>
        <row r="135">
          <cell r="B135">
            <v>7</v>
          </cell>
          <cell r="C135" t="str">
            <v>ЗАКАРПАТСЬКА ОБЛАСТЬ</v>
          </cell>
          <cell r="D135">
            <v>371512</v>
          </cell>
          <cell r="E135" t="str">
            <v>ВIДКРИТЕ АКЦIОНЕРНЕ ТОВАРИСТВО "СВАЛЯВСЬКI МIНЕРАЛЬНI ВОДИ"</v>
          </cell>
          <cell r="F135">
            <v>1709.52037</v>
          </cell>
          <cell r="G135">
            <v>1677.2774899999999</v>
          </cell>
          <cell r="H135">
            <v>2230.28863</v>
          </cell>
          <cell r="I135">
            <v>2429.66374</v>
          </cell>
          <cell r="J135">
            <v>752.38625000000002</v>
          </cell>
          <cell r="K135">
            <v>0</v>
          </cell>
          <cell r="L135">
            <v>0</v>
          </cell>
          <cell r="M135">
            <v>204.88930999999999</v>
          </cell>
          <cell r="N135">
            <v>199.37499</v>
          </cell>
        </row>
        <row r="136">
          <cell r="B136">
            <v>7</v>
          </cell>
          <cell r="C136" t="str">
            <v>ЗАКАРПАТСЬКА ОБЛАСТЬ</v>
          </cell>
          <cell r="D136">
            <v>453256</v>
          </cell>
          <cell r="E136" t="str">
            <v>ВIДКРИТЕ АКЦIОНЕРНЕ ТОВАРИСТВО "УЖГОРОДМОЛОКО"</v>
          </cell>
          <cell r="F136">
            <v>4.4103599999999998</v>
          </cell>
          <cell r="G136">
            <v>5.8125600000000004</v>
          </cell>
          <cell r="H136">
            <v>2361.2469299999998</v>
          </cell>
          <cell r="I136">
            <v>2397.1907900000001</v>
          </cell>
          <cell r="J136">
            <v>2391.3782299999998</v>
          </cell>
          <cell r="K136">
            <v>0</v>
          </cell>
          <cell r="L136">
            <v>0</v>
          </cell>
          <cell r="M136">
            <v>29.487860000000001</v>
          </cell>
          <cell r="N136">
            <v>28.556339999999999</v>
          </cell>
        </row>
        <row r="137">
          <cell r="B137">
            <v>7</v>
          </cell>
          <cell r="C137" t="str">
            <v>ЗАКАРПАТСЬКА ОБЛАСТЬ</v>
          </cell>
          <cell r="D137">
            <v>22073637</v>
          </cell>
          <cell r="E137" t="str">
            <v>УКРАЄНСЬКО-АВСТРIЙСЬКЕ ПIДПРИЄМСТВО З IНОЗЕМНИМИ IНВЕСТИЦIЯМИ У ФОРМI ТОВАРИСТВА З ОБМЕЖЕНОЮ ВIДПОВIДАЛЬНIСТЮ " ФIШЕР-МУКАЧЕВО"</v>
          </cell>
          <cell r="F137">
            <v>-1691.9463000000001</v>
          </cell>
          <cell r="G137">
            <v>-5631.9578000000001</v>
          </cell>
          <cell r="H137">
            <v>-1323.1686</v>
          </cell>
          <cell r="I137">
            <v>2256.65697</v>
          </cell>
          <cell r="J137">
            <v>7888.61481</v>
          </cell>
          <cell r="K137">
            <v>0</v>
          </cell>
          <cell r="L137">
            <v>0</v>
          </cell>
          <cell r="M137">
            <v>4579.5254999999997</v>
          </cell>
          <cell r="N137">
            <v>3627.8957399999999</v>
          </cell>
        </row>
        <row r="138">
          <cell r="B138">
            <v>7</v>
          </cell>
          <cell r="C138" t="str">
            <v>ЗАКАРПАТСЬКА ОБЛАСТЬ</v>
          </cell>
          <cell r="D138">
            <v>31326993</v>
          </cell>
          <cell r="E138" t="str">
            <v>ТОВАРИСТВО З ОБМЕЖЕНОЮ ВIДПОВIДАЛЬНIСТЮ " ЗАКАРПАТСЬКА ПРОДОВОЛЬЧА ГРУПА "</v>
          </cell>
          <cell r="F138">
            <v>1771.7058199999999</v>
          </cell>
          <cell r="G138">
            <v>1881.2070200000001</v>
          </cell>
          <cell r="H138">
            <v>1764.3357900000001</v>
          </cell>
          <cell r="I138">
            <v>2208.8147899999999</v>
          </cell>
          <cell r="J138">
            <v>327.60777000000002</v>
          </cell>
          <cell r="K138">
            <v>0</v>
          </cell>
          <cell r="L138">
            <v>0</v>
          </cell>
          <cell r="M138">
            <v>128.20571000000001</v>
          </cell>
          <cell r="N138">
            <v>66.484700000000004</v>
          </cell>
        </row>
        <row r="139">
          <cell r="B139">
            <v>7</v>
          </cell>
          <cell r="C139" t="str">
            <v>ЗАКАРПАТСЬКА ОБЛАСТЬ</v>
          </cell>
          <cell r="D139">
            <v>26530474</v>
          </cell>
          <cell r="E139" t="str">
            <v>ФIЛIЯ АКЦIОНЕРНОГО КОМЕРЦIЙНОГО БАНКУ "РАЙФФАЙЗЕНБАНК УКРАЇНА" В М.УЖГОРОДI</v>
          </cell>
          <cell r="F139">
            <v>225.34377000000001</v>
          </cell>
          <cell r="G139">
            <v>225.34616</v>
          </cell>
          <cell r="H139">
            <v>1989.6287</v>
          </cell>
          <cell r="I139">
            <v>1989.62643</v>
          </cell>
          <cell r="J139">
            <v>1764.28027</v>
          </cell>
          <cell r="K139">
            <v>0</v>
          </cell>
          <cell r="L139">
            <v>0</v>
          </cell>
          <cell r="M139">
            <v>1.2E-4</v>
          </cell>
          <cell r="N139">
            <v>-2.2699999999999999E-3</v>
          </cell>
        </row>
        <row r="140">
          <cell r="B140">
            <v>7</v>
          </cell>
          <cell r="C140" t="str">
            <v>ЗАКАРПАТСЬКА ОБЛАСТЬ</v>
          </cell>
          <cell r="D140">
            <v>8596883</v>
          </cell>
          <cell r="E140" t="str">
            <v>ВIДДIЛ ДЕРЖАВНОЇ СЛУЖБИ ОХОРОНИ ПРИ УМВС УКРАЇНИ В ЗАКАРПАТСЬКIЙ ОБЛАСТI</v>
          </cell>
          <cell r="F140">
            <v>1771.9856400000001</v>
          </cell>
          <cell r="G140">
            <v>1771.9856400000001</v>
          </cell>
          <cell r="H140">
            <v>1811.55171</v>
          </cell>
          <cell r="I140">
            <v>1977.3542</v>
          </cell>
          <cell r="J140">
            <v>205.36856</v>
          </cell>
          <cell r="K140">
            <v>0</v>
          </cell>
          <cell r="L140">
            <v>0</v>
          </cell>
          <cell r="M140">
            <v>171.24091999999999</v>
          </cell>
          <cell r="N140">
            <v>165.80249000000001</v>
          </cell>
        </row>
        <row r="141">
          <cell r="B141">
            <v>7</v>
          </cell>
          <cell r="C141" t="str">
            <v>ЗАКАРПАТСЬКА ОБЛАСТЬ</v>
          </cell>
          <cell r="D141">
            <v>30953330</v>
          </cell>
          <cell r="E141" t="str">
            <v>ТОВАРИСТВО З ОБМЕЖЕНОЮ ВIДПОВIДАЛЬНIСТЮ "НIДАН+"</v>
          </cell>
          <cell r="F141">
            <v>-299.54286000000002</v>
          </cell>
          <cell r="G141">
            <v>-401.72421000000003</v>
          </cell>
          <cell r="H141">
            <v>2023.2936500000001</v>
          </cell>
          <cell r="I141">
            <v>1974.1316999999999</v>
          </cell>
          <cell r="J141">
            <v>2375.8559100000002</v>
          </cell>
          <cell r="K141">
            <v>0</v>
          </cell>
          <cell r="L141">
            <v>0</v>
          </cell>
          <cell r="M141">
            <v>504.97761000000003</v>
          </cell>
          <cell r="N141">
            <v>504.97761000000003</v>
          </cell>
        </row>
        <row r="142">
          <cell r="B142">
            <v>8</v>
          </cell>
          <cell r="C142" t="str">
            <v>ЗАПОРIЗЬКА ОБЛАСТЬ</v>
          </cell>
          <cell r="D142">
            <v>32096432</v>
          </cell>
          <cell r="E142" t="str">
            <v>ДОЧIРНЄ ПIДПРИЄМСТВО "IМIДЖ ХОЛДИНГ" АКЦIОНЕРНОЄ КОМПАНIЄ "IМIДЖ ХОЛДИНГ АПС"</v>
          </cell>
          <cell r="F142">
            <v>165024.84400000001</v>
          </cell>
          <cell r="G142">
            <v>260837.383</v>
          </cell>
          <cell r="H142">
            <v>437067.27100000001</v>
          </cell>
          <cell r="I142">
            <v>555397.696</v>
          </cell>
          <cell r="J142">
            <v>294560.31300000002</v>
          </cell>
          <cell r="K142">
            <v>0</v>
          </cell>
          <cell r="L142">
            <v>-2829.0702999999999</v>
          </cell>
          <cell r="M142">
            <v>230456.96799999999</v>
          </cell>
          <cell r="N142">
            <v>115040.817</v>
          </cell>
        </row>
        <row r="143">
          <cell r="B143">
            <v>8</v>
          </cell>
          <cell r="C143" t="str">
            <v>ЗАПОРIЗЬКА ОБЛАСТЬ</v>
          </cell>
          <cell r="D143">
            <v>25480917</v>
          </cell>
          <cell r="E143" t="str">
            <v>ЗАКРИТЕ АКЦIОНЕРНЕ ТОВАРИСТВО З IНОЗЕМНОЮ IНВЕСТИЦIЄЮ "ЗАПОРIЗЬКИЙ АВТОМОБIЛЕБУДIВНИЙ ЗАВОД"</v>
          </cell>
          <cell r="F143">
            <v>253165.266</v>
          </cell>
          <cell r="G143">
            <v>202285.82699999999</v>
          </cell>
          <cell r="H143">
            <v>296507.01500000001</v>
          </cell>
          <cell r="I143">
            <v>304788.78700000001</v>
          </cell>
          <cell r="J143">
            <v>102502.959</v>
          </cell>
          <cell r="K143">
            <v>0</v>
          </cell>
          <cell r="L143">
            <v>0</v>
          </cell>
          <cell r="M143">
            <v>8308.8997299999992</v>
          </cell>
          <cell r="N143">
            <v>8279.5994599999995</v>
          </cell>
        </row>
        <row r="144">
          <cell r="B144">
            <v>8</v>
          </cell>
          <cell r="C144" t="str">
            <v>ЗАПОРIЗЬКА ОБЛАСТЬ</v>
          </cell>
          <cell r="D144">
            <v>130872</v>
          </cell>
          <cell r="E144" t="str">
            <v>ВIДКРИТЕ АКЦIОНЕРНЕ ТОВАРИСТВО "ДНIПРОЕНЕРГО"</v>
          </cell>
          <cell r="F144">
            <v>266738.17300000001</v>
          </cell>
          <cell r="G144">
            <v>278682.679</v>
          </cell>
          <cell r="H144">
            <v>206539.859</v>
          </cell>
          <cell r="I144">
            <v>218911.859</v>
          </cell>
          <cell r="J144">
            <v>-59770.821000000004</v>
          </cell>
          <cell r="K144">
            <v>0</v>
          </cell>
          <cell r="L144">
            <v>-364.38900999999998</v>
          </cell>
          <cell r="M144">
            <v>8840.7079200000007</v>
          </cell>
          <cell r="N144">
            <v>8840.70759</v>
          </cell>
        </row>
        <row r="145">
          <cell r="B145">
            <v>8</v>
          </cell>
          <cell r="C145" t="str">
            <v>ЗАПОРIЗЬКА ОБЛАСТЬ</v>
          </cell>
          <cell r="D145">
            <v>194731</v>
          </cell>
          <cell r="E145" t="str">
            <v>КАЗЕННЕ ПIДПРИЄМСТВО "ЗАПОРIЗЬКИЙ ТИТАНО-МАГНIЄВИЙ КОМБIНАТ"</v>
          </cell>
          <cell r="F145">
            <v>80188.746199999994</v>
          </cell>
          <cell r="G145">
            <v>80658.745999999999</v>
          </cell>
          <cell r="H145">
            <v>162382.29999999999</v>
          </cell>
          <cell r="I145">
            <v>169828.81599999999</v>
          </cell>
          <cell r="J145">
            <v>89170.069699999993</v>
          </cell>
          <cell r="K145">
            <v>0</v>
          </cell>
          <cell r="L145">
            <v>0</v>
          </cell>
          <cell r="M145">
            <v>11648.773300000001</v>
          </cell>
          <cell r="N145">
            <v>7446.3915399999996</v>
          </cell>
        </row>
        <row r="146">
          <cell r="B146">
            <v>8</v>
          </cell>
          <cell r="C146" t="str">
            <v>ЗАПОРIЗЬКА ОБЛАСТЬ</v>
          </cell>
          <cell r="D146">
            <v>377511</v>
          </cell>
          <cell r="E146" t="str">
            <v>ВIДКРИТЕ АКЦIОНЕРНЕ ТОВАРИСТВО ПИВО-БЕЗАЛКОГОЛЬНИЙ КОМБIНАТ "СЛАВУТИЧ"</v>
          </cell>
          <cell r="F146">
            <v>129125.33500000001</v>
          </cell>
          <cell r="G146">
            <v>127688.924</v>
          </cell>
          <cell r="H146">
            <v>115528.97</v>
          </cell>
          <cell r="I146">
            <v>115853.065</v>
          </cell>
          <cell r="J146">
            <v>-11835.859</v>
          </cell>
          <cell r="K146">
            <v>0</v>
          </cell>
          <cell r="L146">
            <v>0</v>
          </cell>
          <cell r="M146">
            <v>507.86500999999998</v>
          </cell>
          <cell r="N146">
            <v>290.36590000000001</v>
          </cell>
        </row>
        <row r="147">
          <cell r="B147">
            <v>8</v>
          </cell>
          <cell r="C147" t="str">
            <v>ЗАПОРIЗЬКА ОБЛАСТЬ</v>
          </cell>
          <cell r="D147">
            <v>19355964</v>
          </cell>
          <cell r="E147" t="str">
            <v>ВIДОКРЕМЛЕНИЙ ПIДРОЗДIЛ "ЗАПОРIЗЬКА АТОМНА ЕЛЕКТРИЧНА СТАНЦIЯ " ДЕРЖАВНОГО ПIДПРИЄМСТВА "НАЦIОНАЛЬНА АТОМНА ЕНЕРГОГЕНЕРУЮЧА КОМПАНIЯ "ЕНЕРГОАТОМ"</v>
          </cell>
          <cell r="F147">
            <v>60179.949099999998</v>
          </cell>
          <cell r="G147">
            <v>97105.2261</v>
          </cell>
          <cell r="H147">
            <v>145847.58199999999</v>
          </cell>
          <cell r="I147">
            <v>102702.348</v>
          </cell>
          <cell r="J147">
            <v>5597.1218200000003</v>
          </cell>
          <cell r="K147">
            <v>0</v>
          </cell>
          <cell r="L147">
            <v>-17521.933000000001</v>
          </cell>
          <cell r="M147">
            <v>1401.1740500000001</v>
          </cell>
          <cell r="N147">
            <v>-60694.902000000002</v>
          </cell>
        </row>
        <row r="148">
          <cell r="B148">
            <v>8</v>
          </cell>
          <cell r="C148" t="str">
            <v>ЗАПОРIЗЬКА ОБЛАСТЬ</v>
          </cell>
          <cell r="D148">
            <v>191224</v>
          </cell>
          <cell r="E148" t="str">
            <v>ВIДКРИТЕ АКЦIОНЕРНЕ ТОВАРИСТВО "ЗАПОРОЖКОКС"</v>
          </cell>
          <cell r="F148">
            <v>95307.209499999997</v>
          </cell>
          <cell r="G148">
            <v>92529.313899999994</v>
          </cell>
          <cell r="H148">
            <v>71387.785699999993</v>
          </cell>
          <cell r="I148">
            <v>89338.612399999998</v>
          </cell>
          <cell r="J148">
            <v>-3190.7015999999999</v>
          </cell>
          <cell r="K148">
            <v>0</v>
          </cell>
          <cell r="L148">
            <v>-2859.2903999999999</v>
          </cell>
          <cell r="M148">
            <v>15206.828799999999</v>
          </cell>
          <cell r="N148">
            <v>15090.438</v>
          </cell>
        </row>
        <row r="149">
          <cell r="B149">
            <v>8</v>
          </cell>
          <cell r="C149" t="str">
            <v>ЗАПОРIЗЬКА ОБЛАСТЬ</v>
          </cell>
          <cell r="D149">
            <v>194122</v>
          </cell>
          <cell r="E149" t="str">
            <v>ВIДКРИТЕ АКЦIОНЕРНЕ ТОВАРИСТВО "ЗАПОРIЗЬКИЙ ВИРОБНИЧИЙ АЛЮМIНIЄВИЙ КОМБIНАТ"</v>
          </cell>
          <cell r="F149">
            <v>-472.38247000000001</v>
          </cell>
          <cell r="G149">
            <v>34120.271000000001</v>
          </cell>
          <cell r="H149">
            <v>9840.8368699999992</v>
          </cell>
          <cell r="I149">
            <v>42172.3462</v>
          </cell>
          <cell r="J149">
            <v>8052.0752700000003</v>
          </cell>
          <cell r="K149">
            <v>0</v>
          </cell>
          <cell r="L149">
            <v>0</v>
          </cell>
          <cell r="M149">
            <v>80963.746100000004</v>
          </cell>
          <cell r="N149">
            <v>32313.894700000001</v>
          </cell>
        </row>
        <row r="150">
          <cell r="B150">
            <v>8</v>
          </cell>
          <cell r="C150" t="str">
            <v>ЗАПОРIЗЬКА ОБЛАСТЬ</v>
          </cell>
          <cell r="D150">
            <v>130926</v>
          </cell>
          <cell r="E150" t="str">
            <v>ВIДКРИТЕ АКЦIОНЕРНЕ ТОВАРИСТВО "ЗАПОРIЖЖЯОБЛЕНЕРГО"</v>
          </cell>
          <cell r="F150">
            <v>46063.197899999999</v>
          </cell>
          <cell r="G150">
            <v>43675.812599999997</v>
          </cell>
          <cell r="H150">
            <v>28538.5262</v>
          </cell>
          <cell r="I150">
            <v>32538.990399999999</v>
          </cell>
          <cell r="J150">
            <v>-11136.822</v>
          </cell>
          <cell r="K150">
            <v>1005.85384</v>
          </cell>
          <cell r="L150">
            <v>-1476.8625999999999</v>
          </cell>
          <cell r="M150">
            <v>2579.3069799999998</v>
          </cell>
          <cell r="N150">
            <v>2504.8777500000001</v>
          </cell>
        </row>
        <row r="151">
          <cell r="B151">
            <v>8</v>
          </cell>
          <cell r="C151" t="str">
            <v>ЗАПОРIЗЬКА ОБЛАСТЬ</v>
          </cell>
          <cell r="D151">
            <v>32028053</v>
          </cell>
          <cell r="E151" t="str">
            <v>ТОВАРИСТВО З ОБМЕЖЕНОЮ ВIДПОВIДАЛЬНIСТЮ "ЦЕНТРОСТАЛЬ"</v>
          </cell>
          <cell r="F151">
            <v>9058.2819999999992</v>
          </cell>
          <cell r="G151">
            <v>9397.7819999999992</v>
          </cell>
          <cell r="H151">
            <v>28872.377199999999</v>
          </cell>
          <cell r="I151">
            <v>30939.687999999998</v>
          </cell>
          <cell r="J151">
            <v>21541.905999999999</v>
          </cell>
          <cell r="K151">
            <v>0</v>
          </cell>
          <cell r="L151">
            <v>0</v>
          </cell>
          <cell r="M151">
            <v>2407.6067899999998</v>
          </cell>
          <cell r="N151">
            <v>2067.31079</v>
          </cell>
        </row>
        <row r="152">
          <cell r="B152">
            <v>8</v>
          </cell>
          <cell r="C152" t="str">
            <v>ЗАПОРIЗЬКА ОБЛАСТЬ</v>
          </cell>
          <cell r="D152">
            <v>32116212</v>
          </cell>
          <cell r="E152" t="str">
            <v>ТОВАРИСТВО З ОБМЕЖЕНОЮ ВIДПОВIДАЛЬНIСТЮ "ЗАРС"</v>
          </cell>
          <cell r="F152">
            <v>86518.215200000006</v>
          </cell>
          <cell r="G152">
            <v>101384.557</v>
          </cell>
          <cell r="H152">
            <v>29942.111199999999</v>
          </cell>
          <cell r="I152">
            <v>28913.268800000002</v>
          </cell>
          <cell r="J152">
            <v>-72471.288</v>
          </cell>
          <cell r="K152">
            <v>0</v>
          </cell>
          <cell r="L152">
            <v>0</v>
          </cell>
          <cell r="M152">
            <v>1131.7102600000001</v>
          </cell>
          <cell r="N152">
            <v>-1028.8424</v>
          </cell>
        </row>
        <row r="153">
          <cell r="B153">
            <v>8</v>
          </cell>
          <cell r="C153" t="str">
            <v>ЗАПОРIЗЬКА ОБЛАСТЬ</v>
          </cell>
          <cell r="D153">
            <v>186536</v>
          </cell>
          <cell r="E153" t="str">
            <v>ВIДКРИТЕ АКЦIОНЕРНЕ ТОВАРИСТВО "ЕЛЕКТРОМЕТАЛУРГIЙНИЙ ЗАВОД "ДНIПРОСПЕЦСТАЛЬ" IМ. А.М.КУЗЬМIНА"</v>
          </cell>
          <cell r="F153">
            <v>13036.246999999999</v>
          </cell>
          <cell r="G153">
            <v>3030.99539</v>
          </cell>
          <cell r="H153">
            <v>-11435.153</v>
          </cell>
          <cell r="I153">
            <v>24413.8622</v>
          </cell>
          <cell r="J153">
            <v>21382.8668</v>
          </cell>
          <cell r="K153">
            <v>0</v>
          </cell>
          <cell r="L153">
            <v>0</v>
          </cell>
          <cell r="M153">
            <v>54995.864800000003</v>
          </cell>
          <cell r="N153">
            <v>35805.151299999998</v>
          </cell>
        </row>
        <row r="154">
          <cell r="B154">
            <v>8</v>
          </cell>
          <cell r="C154" t="str">
            <v>ЗАПОРIЗЬКА ОБЛАСТЬ</v>
          </cell>
          <cell r="D154">
            <v>191885</v>
          </cell>
          <cell r="E154" t="str">
            <v>ВIДКРИТЕ АКЦIОНЕРНЕ ТОВАРИСТВО "ЗАПОРIЖВОГНЕТРИВ"</v>
          </cell>
          <cell r="F154">
            <v>9852.2865700000002</v>
          </cell>
          <cell r="G154">
            <v>11289.091</v>
          </cell>
          <cell r="H154">
            <v>24354.793300000001</v>
          </cell>
          <cell r="I154">
            <v>22690.691800000001</v>
          </cell>
          <cell r="J154">
            <v>11401.6008</v>
          </cell>
          <cell r="K154">
            <v>0</v>
          </cell>
          <cell r="L154">
            <v>0</v>
          </cell>
          <cell r="M154">
            <v>13.66977</v>
          </cell>
          <cell r="N154">
            <v>-1664.4565</v>
          </cell>
        </row>
        <row r="155">
          <cell r="B155">
            <v>8</v>
          </cell>
          <cell r="C155" t="str">
            <v>ЗАПОРIЗЬКА ОБЛАСТЬ</v>
          </cell>
          <cell r="D155">
            <v>130889</v>
          </cell>
          <cell r="E155" t="str">
            <v>ФIЛIЯ "ДНIПРОВСЬКА ГЕС" ВIДКРИТОГО АКЦIОНЕРНОГО ТОВАРИСТВА "УКРГIДРОЕНЕРГО"</v>
          </cell>
          <cell r="F155">
            <v>15571.1909</v>
          </cell>
          <cell r="G155">
            <v>15550.3153</v>
          </cell>
          <cell r="H155">
            <v>22223.3514</v>
          </cell>
          <cell r="I155">
            <v>21401.4781</v>
          </cell>
          <cell r="J155">
            <v>5851.1628499999997</v>
          </cell>
          <cell r="K155">
            <v>0</v>
          </cell>
          <cell r="L155">
            <v>0</v>
          </cell>
          <cell r="M155">
            <v>19.702179999999998</v>
          </cell>
          <cell r="N155">
            <v>-821.87323000000004</v>
          </cell>
        </row>
        <row r="156">
          <cell r="B156">
            <v>8</v>
          </cell>
          <cell r="C156" t="str">
            <v>ЗАПОРIЗЬКА ОБЛАСТЬ</v>
          </cell>
          <cell r="D156">
            <v>1056273</v>
          </cell>
          <cell r="E156" t="str">
            <v>ВIДКРИТЕ АКЦIОНЕРНЕ ТОВАРИСТВО "ЗАПОРIЗЬКИЙ ЕЛЕКТРОВОЗОРЕМОНТНИЙ ЗАВОД"</v>
          </cell>
          <cell r="F156">
            <v>13382.917799999999</v>
          </cell>
          <cell r="G156">
            <v>13385.451999999999</v>
          </cell>
          <cell r="H156">
            <v>16920.836899999998</v>
          </cell>
          <cell r="I156">
            <v>18500.3387</v>
          </cell>
          <cell r="J156">
            <v>5114.8867700000001</v>
          </cell>
          <cell r="K156">
            <v>0</v>
          </cell>
          <cell r="L156">
            <v>0</v>
          </cell>
          <cell r="M156">
            <v>1600.86123</v>
          </cell>
          <cell r="N156">
            <v>1579.5018399999999</v>
          </cell>
        </row>
        <row r="157">
          <cell r="B157">
            <v>8</v>
          </cell>
          <cell r="C157" t="str">
            <v>ЗАПОРIЗЬКА ОБЛАСТЬ</v>
          </cell>
          <cell r="D157">
            <v>4851255</v>
          </cell>
          <cell r="E157" t="str">
            <v>ВIДКРИТЕ АКЦIОНЕРНЕ ТОВАРИСТВО "БУДIВЕЛЬНО-МОНТАЖНЕ УПРАВЛIННЯ "ЗАПОРIЖСТАЛЬБУД-1"</v>
          </cell>
          <cell r="F157">
            <v>12482.1283</v>
          </cell>
          <cell r="G157">
            <v>12482.144</v>
          </cell>
          <cell r="H157">
            <v>16867.780200000001</v>
          </cell>
          <cell r="I157">
            <v>18059.263800000001</v>
          </cell>
          <cell r="J157">
            <v>5577.1197199999997</v>
          </cell>
          <cell r="K157">
            <v>0</v>
          </cell>
          <cell r="L157">
            <v>0</v>
          </cell>
          <cell r="M157">
            <v>1191.5177000000001</v>
          </cell>
          <cell r="N157">
            <v>1191.4835700000001</v>
          </cell>
        </row>
        <row r="158">
          <cell r="B158">
            <v>8</v>
          </cell>
          <cell r="C158" t="str">
            <v>ЗАПОРIЗЬКА ОБЛАСТЬ</v>
          </cell>
          <cell r="D158">
            <v>3327121</v>
          </cell>
          <cell r="E158" t="str">
            <v>КОМУНАЛЬНЕ ПIДПРИЄМСТВО "ВОДОКАНАЛ"</v>
          </cell>
          <cell r="F158">
            <v>953.60134000000005</v>
          </cell>
          <cell r="G158">
            <v>3997.50326</v>
          </cell>
          <cell r="H158">
            <v>15745.9179</v>
          </cell>
          <cell r="I158">
            <v>14743.0501</v>
          </cell>
          <cell r="J158">
            <v>10745.5468</v>
          </cell>
          <cell r="K158">
            <v>0</v>
          </cell>
          <cell r="L158">
            <v>0</v>
          </cell>
          <cell r="M158">
            <v>1897.48479</v>
          </cell>
          <cell r="N158">
            <v>-1078.2791999999999</v>
          </cell>
        </row>
        <row r="159">
          <cell r="B159">
            <v>8</v>
          </cell>
          <cell r="C159" t="str">
            <v>ЗАПОРIЗЬКА ОБЛАСТЬ</v>
          </cell>
          <cell r="D159">
            <v>14312921</v>
          </cell>
          <cell r="E159" t="str">
            <v>ДЕРЖАВНЕ ПIДПРИЄМСТВО "ЗАПОРIЗЬКЕ МАШИНОБУДIВНЕ КОНСТРУКТОРСЬКЕ БЮРО "ПРОГРЕС" IМЕНI АКАДЕМIКА О.Г.IВЧЕНКА</v>
          </cell>
          <cell r="F159">
            <v>15059.3117</v>
          </cell>
          <cell r="G159">
            <v>12181.5656</v>
          </cell>
          <cell r="H159">
            <v>14492.656999999999</v>
          </cell>
          <cell r="I159">
            <v>14494.5398</v>
          </cell>
          <cell r="J159">
            <v>2312.9741300000001</v>
          </cell>
          <cell r="K159">
            <v>0</v>
          </cell>
          <cell r="L159">
            <v>0</v>
          </cell>
          <cell r="M159">
            <v>4.5453099999999997</v>
          </cell>
          <cell r="N159">
            <v>-21.40428</v>
          </cell>
        </row>
        <row r="160">
          <cell r="B160">
            <v>8</v>
          </cell>
          <cell r="C160" t="str">
            <v>ЗАПОРIЗЬКА ОБЛАСТЬ</v>
          </cell>
          <cell r="D160">
            <v>191218</v>
          </cell>
          <cell r="E160" t="str">
            <v>ПIДПРИЄМСТВО З IНОЗЕМНИМИ IНВЕСТИЦIЯМИ У ФОРМI ЗАКРИТОГО АКЦIОНЕРНОГО ТОВАРИСТВА "ЗАПОРIЗЬКИЙ ЗАЛIЗОРУДНИЙ КОМБIНАТ"</v>
          </cell>
          <cell r="F160">
            <v>22281.628499999999</v>
          </cell>
          <cell r="G160">
            <v>20408.088500000002</v>
          </cell>
          <cell r="H160">
            <v>16164.6474</v>
          </cell>
          <cell r="I160">
            <v>14175.573200000001</v>
          </cell>
          <cell r="J160">
            <v>-6232.5153</v>
          </cell>
          <cell r="K160">
            <v>0</v>
          </cell>
          <cell r="L160">
            <v>0</v>
          </cell>
          <cell r="M160">
            <v>2439.2582400000001</v>
          </cell>
          <cell r="N160">
            <v>-1991.2677000000001</v>
          </cell>
        </row>
        <row r="161">
          <cell r="B161">
            <v>8</v>
          </cell>
          <cell r="C161" t="str">
            <v>ЗАПОРIЗЬКА ОБЛАСТЬ</v>
          </cell>
          <cell r="D161">
            <v>213428</v>
          </cell>
          <cell r="E161" t="str">
            <v>ВIДКРИТЕ АКЦIОНЕРНЕ ТОВАРИСТВО "ЗАПОРIЖТРАНСФОРМАТОР"</v>
          </cell>
          <cell r="F161">
            <v>17083.169600000001</v>
          </cell>
          <cell r="G161">
            <v>16206.113600000001</v>
          </cell>
          <cell r="H161">
            <v>12224.564399999999</v>
          </cell>
          <cell r="I161">
            <v>14045.5062</v>
          </cell>
          <cell r="J161">
            <v>-2160.6073999999999</v>
          </cell>
          <cell r="K161">
            <v>1478.9823200000001</v>
          </cell>
          <cell r="L161">
            <v>1478.9823200000001</v>
          </cell>
          <cell r="M161">
            <v>5654.0320899999997</v>
          </cell>
          <cell r="N161">
            <v>3297.7538800000002</v>
          </cell>
        </row>
        <row r="162">
          <cell r="B162">
            <v>9</v>
          </cell>
          <cell r="C162" t="str">
            <v>IВАНО-ФРАНКIВСЬКА ОБЛАСТЬ</v>
          </cell>
          <cell r="D162">
            <v>152230</v>
          </cell>
          <cell r="E162" t="str">
            <v>ВАТ "НАФТОХIМIК ПРИКАРПАТТЯ"</v>
          </cell>
          <cell r="F162">
            <v>495233.897</v>
          </cell>
          <cell r="G162">
            <v>249553.386</v>
          </cell>
          <cell r="H162">
            <v>42145.111100000002</v>
          </cell>
          <cell r="I162">
            <v>167871.53899999999</v>
          </cell>
          <cell r="J162">
            <v>-81681.846000000005</v>
          </cell>
          <cell r="K162">
            <v>77022.191600000006</v>
          </cell>
          <cell r="L162">
            <v>-208570.56</v>
          </cell>
          <cell r="M162">
            <v>22575.3197</v>
          </cell>
          <cell r="N162">
            <v>-90742.092999999993</v>
          </cell>
        </row>
        <row r="163">
          <cell r="B163">
            <v>9</v>
          </cell>
          <cell r="C163" t="str">
            <v>IВАНО-ФРАНКIВСЬКА ОБЛАСТЬ</v>
          </cell>
          <cell r="D163">
            <v>375409</v>
          </cell>
          <cell r="E163" t="str">
            <v>IВАНО-ФРАНКIВСЬКЕ ОБЛАСНЕ ДЕРЖАВНЕ ОБ'ЄДНАННЯ СПИРТОВОЇ ТА ЛIКЕРО-ГОРIЛЧАНОЇ ПРОМИСЛОВОСТI</v>
          </cell>
          <cell r="F163">
            <v>23258.0769</v>
          </cell>
          <cell r="G163">
            <v>23291.764800000001</v>
          </cell>
          <cell r="H163">
            <v>44954.1564</v>
          </cell>
          <cell r="I163">
            <v>37120.489399999999</v>
          </cell>
          <cell r="J163">
            <v>13828.7246</v>
          </cell>
          <cell r="K163">
            <v>0</v>
          </cell>
          <cell r="L163">
            <v>-13367.985000000001</v>
          </cell>
          <cell r="M163">
            <v>2.8930099999999999</v>
          </cell>
          <cell r="N163">
            <v>2.8919999999999999</v>
          </cell>
        </row>
        <row r="164">
          <cell r="B164">
            <v>9</v>
          </cell>
          <cell r="C164" t="str">
            <v>IВАНО-ФРАНКIВСЬКА ОБЛАСТЬ</v>
          </cell>
          <cell r="D164">
            <v>136490</v>
          </cell>
          <cell r="E164" t="str">
            <v>НАФТОГАЗОВИДОБУВНЕ УПРАВЛIННЯ ВIДКРИТОГО АКЦIОНЕРНОГО ТОВАРИСТВА "УКРНАФТА" "ДОЛИНАНАФТОГАЗ"</v>
          </cell>
          <cell r="F164">
            <v>98651.145099999994</v>
          </cell>
          <cell r="G164">
            <v>97700.165900000007</v>
          </cell>
          <cell r="H164">
            <v>28857.8482</v>
          </cell>
          <cell r="I164">
            <v>32211.3573</v>
          </cell>
          <cell r="J164">
            <v>-65488.809000000001</v>
          </cell>
          <cell r="K164">
            <v>0</v>
          </cell>
          <cell r="L164">
            <v>0</v>
          </cell>
          <cell r="M164">
            <v>4210.8073199999999</v>
          </cell>
          <cell r="N164">
            <v>3353.50738</v>
          </cell>
        </row>
        <row r="165">
          <cell r="B165">
            <v>9</v>
          </cell>
          <cell r="C165" t="str">
            <v>IВАНО-ФРАНКIВСЬКА ОБЛАСТЬ</v>
          </cell>
          <cell r="D165">
            <v>25569563</v>
          </cell>
          <cell r="E165" t="str">
            <v>ТОВАРИСТВО З ОБМЕЖЕНОЮ ВIДПОВIДАЛЬНIСТЮ "КОМПАНIЯ "ПРОМЛАМIНАТ"</v>
          </cell>
          <cell r="F165">
            <v>20945.553199999998</v>
          </cell>
          <cell r="G165">
            <v>16184.6101</v>
          </cell>
          <cell r="H165">
            <v>26280.2392</v>
          </cell>
          <cell r="I165">
            <v>28450.220799999999</v>
          </cell>
          <cell r="J165">
            <v>12265.610699999999</v>
          </cell>
          <cell r="K165">
            <v>0</v>
          </cell>
          <cell r="L165">
            <v>0</v>
          </cell>
          <cell r="M165">
            <v>2170.90951</v>
          </cell>
          <cell r="N165">
            <v>2169.4750399999998</v>
          </cell>
        </row>
        <row r="166">
          <cell r="B166">
            <v>9</v>
          </cell>
          <cell r="C166" t="str">
            <v>IВАНО-ФРАНКIВСЬКА ОБЛАСТЬ</v>
          </cell>
          <cell r="D166">
            <v>131541</v>
          </cell>
          <cell r="E166" t="str">
            <v>БУРШТИНСЬКА ТЕПЛОВА ЕЛЕКТРИЧНА СТАНЦIЯ</v>
          </cell>
          <cell r="F166">
            <v>6541.3840700000001</v>
          </cell>
          <cell r="G166">
            <v>8419.4616600000008</v>
          </cell>
          <cell r="H166">
            <v>26483.576400000002</v>
          </cell>
          <cell r="I166">
            <v>22064.194</v>
          </cell>
          <cell r="J166">
            <v>13644.7323</v>
          </cell>
          <cell r="K166">
            <v>10583.1623</v>
          </cell>
          <cell r="L166">
            <v>5036.6070499999996</v>
          </cell>
          <cell r="M166">
            <v>0.13614000000000001</v>
          </cell>
          <cell r="N166">
            <v>-2.5144000000000002</v>
          </cell>
        </row>
        <row r="167">
          <cell r="B167">
            <v>9</v>
          </cell>
          <cell r="C167" t="str">
            <v>IВАНО-ФРАНКIВСЬКА ОБЛАСТЬ</v>
          </cell>
          <cell r="D167">
            <v>136515</v>
          </cell>
          <cell r="E167" t="str">
            <v>НАФТОГАЗОВИДОБУВНЕ УПРАВЛIННЯ"НАДВIРНАНАФТОГАЗ" ВАТ"УКРНАФТА"</v>
          </cell>
          <cell r="F167">
            <v>51914.179700000001</v>
          </cell>
          <cell r="G167">
            <v>47733.667099999999</v>
          </cell>
          <cell r="H167">
            <v>20706.214800000002</v>
          </cell>
          <cell r="I167">
            <v>21344.732199999999</v>
          </cell>
          <cell r="J167">
            <v>-26388.935000000001</v>
          </cell>
          <cell r="K167">
            <v>0</v>
          </cell>
          <cell r="L167">
            <v>0</v>
          </cell>
          <cell r="M167">
            <v>2770.39149</v>
          </cell>
          <cell r="N167">
            <v>638.51738999999998</v>
          </cell>
        </row>
        <row r="168">
          <cell r="B168">
            <v>9</v>
          </cell>
          <cell r="C168" t="str">
            <v>IВАНО-ФРАНКIВСЬКА ОБЛАСТЬ</v>
          </cell>
          <cell r="D168">
            <v>131564</v>
          </cell>
          <cell r="E168" t="str">
            <v>ВАТ "ПРИКАРПАТТЯОБЛЕНЕРГО"</v>
          </cell>
          <cell r="F168">
            <v>25077.183300000001</v>
          </cell>
          <cell r="G168">
            <v>25453.9555</v>
          </cell>
          <cell r="H168">
            <v>17894.816500000001</v>
          </cell>
          <cell r="I168">
            <v>17832.268499999998</v>
          </cell>
          <cell r="J168">
            <v>-7621.6869999999999</v>
          </cell>
          <cell r="K168">
            <v>0</v>
          </cell>
          <cell r="L168">
            <v>0</v>
          </cell>
          <cell r="M168">
            <v>273.39285000000001</v>
          </cell>
          <cell r="N168">
            <v>-82.734899999999996</v>
          </cell>
        </row>
        <row r="169">
          <cell r="B169">
            <v>9</v>
          </cell>
          <cell r="C169" t="str">
            <v>IВАНО-ФРАНКIВСЬКА ОБЛАСТЬ</v>
          </cell>
          <cell r="D169">
            <v>32873692</v>
          </cell>
          <cell r="E169" t="str">
            <v>ТОВАРИСТВО З ОБМЕЖЕНОЮ ВIДПОВIДАЛЬНIСТЮ "СТАНIСЛАВСЬКА ТОРГОВА КОМПАНIЯ"</v>
          </cell>
          <cell r="F169">
            <v>-6227.2403999999997</v>
          </cell>
          <cell r="G169">
            <v>-5737.0680000000002</v>
          </cell>
          <cell r="H169">
            <v>4951.5152600000001</v>
          </cell>
          <cell r="I169">
            <v>12171.5064</v>
          </cell>
          <cell r="J169">
            <v>17908.574400000001</v>
          </cell>
          <cell r="K169">
            <v>0</v>
          </cell>
          <cell r="L169">
            <v>0</v>
          </cell>
          <cell r="M169">
            <v>7563.8517700000002</v>
          </cell>
          <cell r="N169">
            <v>6604.5688200000004</v>
          </cell>
        </row>
        <row r="170">
          <cell r="B170">
            <v>9</v>
          </cell>
          <cell r="C170" t="str">
            <v>IВАНО-ФРАНКIВСЬКА ОБЛАСТЬ</v>
          </cell>
          <cell r="D170">
            <v>292988</v>
          </cell>
          <cell r="E170" t="str">
            <v>ВIДКРИТЕ АКЦIОНЕРНЕ ТОВАРИСТВО 'IВАНО-ФРАНКIВСЬЦЕМЕНТ'</v>
          </cell>
          <cell r="F170">
            <v>12979.6489</v>
          </cell>
          <cell r="G170">
            <v>13063.8277</v>
          </cell>
          <cell r="H170">
            <v>12049.186100000001</v>
          </cell>
          <cell r="I170">
            <v>12059.217000000001</v>
          </cell>
          <cell r="J170">
            <v>-1004.6107</v>
          </cell>
          <cell r="K170">
            <v>0</v>
          </cell>
          <cell r="L170">
            <v>0</v>
          </cell>
          <cell r="M170">
            <v>1.2460000000000001E-2</v>
          </cell>
          <cell r="N170">
            <v>-1.6467400000000001</v>
          </cell>
        </row>
        <row r="171">
          <cell r="B171">
            <v>9</v>
          </cell>
          <cell r="C171" t="str">
            <v>IВАНО-ФРАНКIВСЬКА ОБЛАСТЬ</v>
          </cell>
          <cell r="D171">
            <v>26214833</v>
          </cell>
          <cell r="E171" t="str">
            <v>НАДВIРНЯНСЬКА ФIЛIЯ СПIЛЬНОГО УКРАЇНСЬКО-АМЕРИКАНСЬКОГО ПIДПРИЄМСТВА"УКРКАРПАТОЙЛ ЛТД"</v>
          </cell>
          <cell r="F171">
            <v>4315.3788299999997</v>
          </cell>
          <cell r="G171">
            <v>4338.7352199999996</v>
          </cell>
          <cell r="H171">
            <v>10591.4817</v>
          </cell>
          <cell r="I171">
            <v>10803.6512</v>
          </cell>
          <cell r="J171">
            <v>6464.9159600000003</v>
          </cell>
          <cell r="K171">
            <v>0</v>
          </cell>
          <cell r="L171">
            <v>0</v>
          </cell>
          <cell r="M171">
            <v>839.92151999999999</v>
          </cell>
          <cell r="N171">
            <v>212.16949</v>
          </cell>
        </row>
        <row r="172">
          <cell r="B172">
            <v>9</v>
          </cell>
          <cell r="C172" t="str">
            <v>IВАНО-ФРАНКIВСЬКА ОБЛАСТЬ</v>
          </cell>
          <cell r="D172">
            <v>31790584</v>
          </cell>
          <cell r="E172" t="str">
            <v>"IВАНО-ФРАНКIВСЬКИЙ ОБЛАВТОДОР" ВIДКРИТОГО АКЦIОНЕРНОГО ТОВАРИСТВА "АВТОМОБIЛЬНI ДОРОГИ УКРАЇНИ"</v>
          </cell>
          <cell r="F172">
            <v>7258.4949900000001</v>
          </cell>
          <cell r="G172">
            <v>7275.3752199999999</v>
          </cell>
          <cell r="H172">
            <v>10200.895399999999</v>
          </cell>
          <cell r="I172">
            <v>10609.290499999999</v>
          </cell>
          <cell r="J172">
            <v>3333.9153099999999</v>
          </cell>
          <cell r="K172">
            <v>0</v>
          </cell>
          <cell r="L172">
            <v>0</v>
          </cell>
          <cell r="M172">
            <v>413.76159000000001</v>
          </cell>
          <cell r="N172">
            <v>393.80099000000001</v>
          </cell>
        </row>
        <row r="173">
          <cell r="B173">
            <v>9</v>
          </cell>
          <cell r="C173" t="str">
            <v>IВАНО-ФРАНКIВСЬКА ОБЛАСТЬ</v>
          </cell>
          <cell r="D173">
            <v>32472712</v>
          </cell>
          <cell r="E173" t="str">
            <v>ТОВАРИСТВО З ОБМЕЖЕНОЮ ВIДПОВIДАЛЬНIСТЮ "ЛК IНТЕРПЛИТ НАДВIРНА"</v>
          </cell>
          <cell r="F173">
            <v>12872.2156</v>
          </cell>
          <cell r="G173">
            <v>11362.683199999999</v>
          </cell>
          <cell r="H173">
            <v>9351.73855</v>
          </cell>
          <cell r="I173">
            <v>9440.0897499999992</v>
          </cell>
          <cell r="J173">
            <v>-1922.5934</v>
          </cell>
          <cell r="K173">
            <v>0</v>
          </cell>
          <cell r="L173">
            <v>0</v>
          </cell>
          <cell r="M173">
            <v>110.4965</v>
          </cell>
          <cell r="N173">
            <v>88.351200000000006</v>
          </cell>
        </row>
        <row r="174">
          <cell r="B174">
            <v>9</v>
          </cell>
          <cell r="C174" t="str">
            <v>IВАНО-ФРАНКIВСЬКА ОБЛАСТЬ</v>
          </cell>
          <cell r="D174">
            <v>5467228</v>
          </cell>
          <cell r="E174" t="str">
            <v>ЗАКРИТЕ АКЦIОНЕРНЕ ТОВАРИСТВО "КОЛОМИЙСЬКЕ ЗАВОДОУПРАВЛIННЯ БУДIВЕЛЬНИХ МАТЕРIАЛIВ"</v>
          </cell>
          <cell r="F174">
            <v>6834.5140099999999</v>
          </cell>
          <cell r="G174">
            <v>6824.4351699999997</v>
          </cell>
          <cell r="H174">
            <v>8817.8884199999993</v>
          </cell>
          <cell r="I174">
            <v>9386.8198799999991</v>
          </cell>
          <cell r="J174">
            <v>2562.3847099999998</v>
          </cell>
          <cell r="K174">
            <v>0</v>
          </cell>
          <cell r="L174">
            <v>0</v>
          </cell>
          <cell r="M174">
            <v>579.85167999999999</v>
          </cell>
          <cell r="N174">
            <v>542.93146000000002</v>
          </cell>
        </row>
        <row r="175">
          <cell r="B175">
            <v>9</v>
          </cell>
          <cell r="C175" t="str">
            <v>IВАНО-ФРАНКIВСЬКА ОБЛАСТЬ</v>
          </cell>
          <cell r="D175">
            <v>32014894</v>
          </cell>
          <cell r="E175" t="str">
            <v>ТОВАРИСТВО З ОБМЕЖЕНОЮ ВIДПОВIДАЛЬНIСТЮ "3 БЕТОНИ"</v>
          </cell>
          <cell r="F175">
            <v>526.30260999999996</v>
          </cell>
          <cell r="G175">
            <v>-127.62067</v>
          </cell>
          <cell r="H175">
            <v>5340.7334799999999</v>
          </cell>
          <cell r="I175">
            <v>5616.0578699999996</v>
          </cell>
          <cell r="J175">
            <v>5743.6785399999999</v>
          </cell>
          <cell r="K175">
            <v>0</v>
          </cell>
          <cell r="L175">
            <v>-6.9300000000000004E-3</v>
          </cell>
          <cell r="M175">
            <v>343.09269</v>
          </cell>
          <cell r="N175">
            <v>275.17669000000001</v>
          </cell>
        </row>
        <row r="176">
          <cell r="B176">
            <v>9</v>
          </cell>
          <cell r="C176" t="str">
            <v>IВАНО-ФРАНКIВСЬКА ОБЛАСТЬ</v>
          </cell>
          <cell r="D176">
            <v>3361046</v>
          </cell>
          <cell r="E176" t="str">
            <v>ПО ГАЗОПОСТАЧАННЮ ТА ГАЗИФIКАЦIЇ "IВАНО-ФРАНКIВСЬКГАЗ"</v>
          </cell>
          <cell r="F176">
            <v>10859.960800000001</v>
          </cell>
          <cell r="G176">
            <v>10772.1656</v>
          </cell>
          <cell r="H176">
            <v>4172.2360600000002</v>
          </cell>
          <cell r="I176">
            <v>4724.9941399999998</v>
          </cell>
          <cell r="J176">
            <v>-6047.1715000000004</v>
          </cell>
          <cell r="K176">
            <v>0</v>
          </cell>
          <cell r="L176">
            <v>0</v>
          </cell>
          <cell r="M176">
            <v>589.02400999999998</v>
          </cell>
          <cell r="N176">
            <v>552.41808000000003</v>
          </cell>
        </row>
        <row r="177">
          <cell r="B177">
            <v>9</v>
          </cell>
          <cell r="C177" t="str">
            <v>IВАНО-ФРАНКIВСЬКА ОБЛАСТЬ</v>
          </cell>
          <cell r="D177">
            <v>32014831</v>
          </cell>
          <cell r="E177" t="str">
            <v>ДЕРЖАВНЕ ПIДПРИЄМСТВО "КАЛУСЬКА ТЕПЛОЕЛЕКТРОЦЕНТРАЛЬ"</v>
          </cell>
          <cell r="F177">
            <v>13010.205</v>
          </cell>
          <cell r="G177">
            <v>13033.866400000001</v>
          </cell>
          <cell r="H177">
            <v>3045.9434099999999</v>
          </cell>
          <cell r="I177">
            <v>4687.5942999999997</v>
          </cell>
          <cell r="J177">
            <v>-8346.2721000000001</v>
          </cell>
          <cell r="K177">
            <v>0</v>
          </cell>
          <cell r="L177">
            <v>0</v>
          </cell>
          <cell r="M177">
            <v>1723.31249</v>
          </cell>
          <cell r="N177">
            <v>1554.08572</v>
          </cell>
        </row>
        <row r="178">
          <cell r="B178">
            <v>9</v>
          </cell>
          <cell r="C178" t="str">
            <v>IВАНО-ФРАНКIВСЬКА ОБЛАСТЬ</v>
          </cell>
          <cell r="D178">
            <v>3346058</v>
          </cell>
          <cell r="E178" t="str">
            <v>ДЕРЖАВНЕ МIСЬКЕ ПIДПРИЄМСТВО "IВАНО-ФРАНКIВСЬКТЕПЛОКОМУНЕНЕРГО"</v>
          </cell>
          <cell r="F178">
            <v>9444.5386400000007</v>
          </cell>
          <cell r="G178">
            <v>3940.3271</v>
          </cell>
          <cell r="H178">
            <v>6528.3589599999996</v>
          </cell>
          <cell r="I178">
            <v>4177.1424200000001</v>
          </cell>
          <cell r="J178">
            <v>236.81532000000001</v>
          </cell>
          <cell r="K178">
            <v>11850.2659</v>
          </cell>
          <cell r="L178">
            <v>2529.6026299999999</v>
          </cell>
          <cell r="M178">
            <v>5.3891299999999998</v>
          </cell>
          <cell r="N178">
            <v>0.54300000000000004</v>
          </cell>
        </row>
        <row r="179">
          <cell r="B179">
            <v>9</v>
          </cell>
          <cell r="C179" t="str">
            <v>IВАНО-ФРАНКIВСЬКА ОБЛАСТЬ</v>
          </cell>
          <cell r="D179">
            <v>32360815</v>
          </cell>
          <cell r="E179" t="str">
            <v>КОМУНАЛЬНЕ ПIДПРИЄМСТВО "IВАНО-ФРАНКIВСЬКВОДОЕКОТЕХПРОМ"</v>
          </cell>
          <cell r="F179">
            <v>3755.7663899999998</v>
          </cell>
          <cell r="G179">
            <v>3794.8225200000002</v>
          </cell>
          <cell r="H179">
            <v>3724.2163300000002</v>
          </cell>
          <cell r="I179">
            <v>4096.0592500000002</v>
          </cell>
          <cell r="J179">
            <v>301.23673000000002</v>
          </cell>
          <cell r="K179">
            <v>0</v>
          </cell>
          <cell r="L179">
            <v>0</v>
          </cell>
          <cell r="M179">
            <v>353.86104999999998</v>
          </cell>
          <cell r="N179">
            <v>314.21274</v>
          </cell>
        </row>
        <row r="180">
          <cell r="B180">
            <v>9</v>
          </cell>
          <cell r="C180" t="str">
            <v>IВАНО-ФРАНКIВСЬКА ОБЛАСТЬ</v>
          </cell>
          <cell r="D180">
            <v>24681750</v>
          </cell>
          <cell r="E180" t="str">
            <v>ЗАКРИТЕ АКЦIОНЕРНЕ ТОВАРИСТВО "ПОЛIКОМ"</v>
          </cell>
          <cell r="F180">
            <v>2040.0166200000001</v>
          </cell>
          <cell r="G180">
            <v>2038.46262</v>
          </cell>
          <cell r="H180">
            <v>4024.2620200000001</v>
          </cell>
          <cell r="I180">
            <v>4024.4614499999998</v>
          </cell>
          <cell r="J180">
            <v>1985.99883</v>
          </cell>
          <cell r="K180">
            <v>0</v>
          </cell>
          <cell r="L180">
            <v>0</v>
          </cell>
          <cell r="M180">
            <v>0.5756</v>
          </cell>
          <cell r="N180">
            <v>9.5200000000000007E-2</v>
          </cell>
        </row>
        <row r="181">
          <cell r="B181">
            <v>9</v>
          </cell>
          <cell r="C181" t="str">
            <v>IВАНО-ФРАНКIВСЬКА ОБЛАСТЬ</v>
          </cell>
          <cell r="D181">
            <v>32605833</v>
          </cell>
          <cell r="E181" t="str">
            <v>ТЗОВ "ПРИКАРПАТСЬКА ФIНАНСОВА КОМПАНIЯ"</v>
          </cell>
          <cell r="F181">
            <v>5629.6429500000004</v>
          </cell>
          <cell r="G181">
            <v>-8282.9624999999996</v>
          </cell>
          <cell r="H181">
            <v>6274.9981799999996</v>
          </cell>
          <cell r="I181">
            <v>3832.9097200000001</v>
          </cell>
          <cell r="J181">
            <v>12115.8722</v>
          </cell>
          <cell r="K181">
            <v>0</v>
          </cell>
          <cell r="L181">
            <v>0</v>
          </cell>
          <cell r="M181">
            <v>11.83123</v>
          </cell>
          <cell r="N181">
            <v>-2442.0884999999998</v>
          </cell>
        </row>
        <row r="182">
          <cell r="B182">
            <v>10</v>
          </cell>
          <cell r="C182" t="str">
            <v>КИЇВСЬКА ОБЛАСТЬ</v>
          </cell>
          <cell r="D182">
            <v>20588716</v>
          </cell>
          <cell r="E182" t="str">
            <v>ВIДКРИТЕ АКЦIОНЕРНЕ ТОВАРИСТВО "УКРГIДРОЕНЕРГО"</v>
          </cell>
          <cell r="F182">
            <v>94047.437600000005</v>
          </cell>
          <cell r="G182">
            <v>99929.128599999996</v>
          </cell>
          <cell r="H182">
            <v>208310.875</v>
          </cell>
          <cell r="I182">
            <v>225028.35</v>
          </cell>
          <cell r="J182">
            <v>125099.22199999999</v>
          </cell>
          <cell r="K182">
            <v>0</v>
          </cell>
          <cell r="L182">
            <v>0</v>
          </cell>
          <cell r="M182">
            <v>11948.251700000001</v>
          </cell>
          <cell r="N182">
            <v>8719.8278599999994</v>
          </cell>
        </row>
        <row r="183">
          <cell r="B183">
            <v>10</v>
          </cell>
          <cell r="C183" t="str">
            <v>КИЇВСЬКА ОБЛАСТЬ</v>
          </cell>
          <cell r="D183">
            <v>24924140</v>
          </cell>
          <cell r="E183" t="str">
            <v>ДОЧIРНЄ ПIДПРИЄМСТВО "ЕЙВОН КОСМЕТIКС ЮКРЕЙН"</v>
          </cell>
          <cell r="F183">
            <v>86687.623699999996</v>
          </cell>
          <cell r="G183">
            <v>81895.198699999994</v>
          </cell>
          <cell r="H183">
            <v>84716.206699999995</v>
          </cell>
          <cell r="I183">
            <v>88376.8894</v>
          </cell>
          <cell r="J183">
            <v>6481.6907799999999</v>
          </cell>
          <cell r="K183">
            <v>0</v>
          </cell>
          <cell r="L183">
            <v>0</v>
          </cell>
          <cell r="M183">
            <v>7165.3825299999999</v>
          </cell>
          <cell r="N183">
            <v>3656.83194</v>
          </cell>
        </row>
        <row r="184">
          <cell r="B184">
            <v>10</v>
          </cell>
          <cell r="C184" t="str">
            <v>КИЇВСЬКА ОБЛАСТЬ</v>
          </cell>
          <cell r="D184">
            <v>23243188</v>
          </cell>
          <cell r="E184" t="str">
            <v>ЗАКРИТЕ АКЦIОНЕРНЕ ТОВАРИСТВО "АЕС КИЇВОБЛЕНЕРГО"</v>
          </cell>
          <cell r="F184">
            <v>72056.824900000007</v>
          </cell>
          <cell r="G184">
            <v>71859.983200000002</v>
          </cell>
          <cell r="H184">
            <v>72462.496100000004</v>
          </cell>
          <cell r="I184">
            <v>68096.046000000002</v>
          </cell>
          <cell r="J184">
            <v>-3763.9371999999998</v>
          </cell>
          <cell r="K184">
            <v>0</v>
          </cell>
          <cell r="L184">
            <v>0</v>
          </cell>
          <cell r="M184">
            <v>2317.57843</v>
          </cell>
          <cell r="N184">
            <v>-4369.1000000000004</v>
          </cell>
        </row>
        <row r="185">
          <cell r="B185">
            <v>10</v>
          </cell>
          <cell r="C185" t="str">
            <v>КИЇВСЬКА ОБЛАСТЬ</v>
          </cell>
          <cell r="D185">
            <v>21685172</v>
          </cell>
          <cell r="E185" t="str">
            <v>ТОВАРИСТВО З ОБМЕЖЕНОЮ ВIДПОВIДАЛЬНIСТЮ З IНОЗЕМНИМИ IНВЕСТИЦIЯМИ "ХЕНКЕЛЬ БАУТЕХНIК (УКРАЇНА)"</v>
          </cell>
          <cell r="F185">
            <v>34260.757299999997</v>
          </cell>
          <cell r="G185">
            <v>34277.2883</v>
          </cell>
          <cell r="H185">
            <v>49136.060899999997</v>
          </cell>
          <cell r="I185">
            <v>56241.846400000002</v>
          </cell>
          <cell r="J185">
            <v>21964.558099999998</v>
          </cell>
          <cell r="K185">
            <v>0</v>
          </cell>
          <cell r="L185">
            <v>0</v>
          </cell>
          <cell r="M185">
            <v>7129.4704099999999</v>
          </cell>
          <cell r="N185">
            <v>7105.7855399999999</v>
          </cell>
        </row>
        <row r="186">
          <cell r="B186">
            <v>10</v>
          </cell>
          <cell r="C186" t="str">
            <v>КИЇВСЬКА ОБЛАСТЬ</v>
          </cell>
          <cell r="D186">
            <v>20572069</v>
          </cell>
          <cell r="E186" t="str">
            <v>ДЕРЖАВНЕ ПIДПРИЄМСТВО ДЕРЖАВНЕ ПIДПРИЄМСТВО " МIЖНАРОДНИЙ АЕРОПОРТ "БОРИСПIЛЬ"</v>
          </cell>
          <cell r="F186">
            <v>60855.15</v>
          </cell>
          <cell r="G186">
            <v>66762.925000000003</v>
          </cell>
          <cell r="H186">
            <v>62687.2664</v>
          </cell>
          <cell r="I186">
            <v>51159.328699999998</v>
          </cell>
          <cell r="J186">
            <v>-15603.596</v>
          </cell>
          <cell r="K186">
            <v>11.18</v>
          </cell>
          <cell r="L186">
            <v>11.18</v>
          </cell>
          <cell r="M186">
            <v>1619.29594</v>
          </cell>
          <cell r="N186">
            <v>-12687.814</v>
          </cell>
        </row>
        <row r="187">
          <cell r="B187">
            <v>10</v>
          </cell>
          <cell r="C187" t="str">
            <v>КИЇВСЬКА ОБЛАСТЬ</v>
          </cell>
          <cell r="D187">
            <v>21651322</v>
          </cell>
          <cell r="E187" t="str">
            <v>IНОЗЕМНЕ ПIДПРИЄМСТВО"КОКА-КОЛА БЕВЕРIДЖИЗ УКРАЇНА ЛIМIТЕД"</v>
          </cell>
          <cell r="F187">
            <v>30355.8099</v>
          </cell>
          <cell r="G187">
            <v>32159.668099999999</v>
          </cell>
          <cell r="H187">
            <v>30003.6646</v>
          </cell>
          <cell r="I187">
            <v>28861.627100000002</v>
          </cell>
          <cell r="J187">
            <v>-3298.0410999999999</v>
          </cell>
          <cell r="K187">
            <v>0</v>
          </cell>
          <cell r="L187">
            <v>0</v>
          </cell>
          <cell r="M187">
            <v>965.35497999999995</v>
          </cell>
          <cell r="N187">
            <v>-1144.6645000000001</v>
          </cell>
        </row>
        <row r="188">
          <cell r="B188">
            <v>10</v>
          </cell>
          <cell r="C188" t="str">
            <v>КИЇВСЬКА ОБЛАСТЬ</v>
          </cell>
          <cell r="D188">
            <v>32402870</v>
          </cell>
          <cell r="E188" t="str">
            <v>ДЕРЖАВНЕ ПIДПРИЄМСТВО "УКРЕНЕРГОВУГIЛЛЯ"</v>
          </cell>
          <cell r="F188">
            <v>19250.1371</v>
          </cell>
          <cell r="G188">
            <v>20557.066299999999</v>
          </cell>
          <cell r="H188">
            <v>25943.6443</v>
          </cell>
          <cell r="I188">
            <v>28083.027300000002</v>
          </cell>
          <cell r="J188">
            <v>7525.9610300000004</v>
          </cell>
          <cell r="K188">
            <v>0</v>
          </cell>
          <cell r="L188">
            <v>0</v>
          </cell>
          <cell r="M188">
            <v>2099.1740799999998</v>
          </cell>
          <cell r="N188">
            <v>1387.18704</v>
          </cell>
        </row>
        <row r="189">
          <cell r="B189">
            <v>10</v>
          </cell>
          <cell r="C189" t="str">
            <v>КИЇВСЬКА ОБЛАСТЬ</v>
          </cell>
          <cell r="D189">
            <v>131334</v>
          </cell>
          <cell r="E189" t="str">
            <v>ТРИПIЛЬСЬКА ТЕПЛОВА ЕЛЕКТРОСТАНЦIЯ ВАТ "ДЕК "ЦЕНТРЕНЕРГО"</v>
          </cell>
          <cell r="F189">
            <v>17423.503100000002</v>
          </cell>
          <cell r="G189">
            <v>17414.610199999999</v>
          </cell>
          <cell r="H189">
            <v>24226.5766</v>
          </cell>
          <cell r="I189">
            <v>26498.2094</v>
          </cell>
          <cell r="J189">
            <v>9083.5992499999993</v>
          </cell>
          <cell r="K189">
            <v>0</v>
          </cell>
          <cell r="L189">
            <v>-6.4000000000000005E-4</v>
          </cell>
          <cell r="M189">
            <v>2272.4342099999999</v>
          </cell>
          <cell r="N189">
            <v>2270.1321800000001</v>
          </cell>
        </row>
        <row r="190">
          <cell r="B190">
            <v>10</v>
          </cell>
          <cell r="C190" t="str">
            <v>КИЇВСЬКА ОБЛАСТЬ</v>
          </cell>
          <cell r="D190">
            <v>333888</v>
          </cell>
          <cell r="E190" t="str">
            <v>ВЎДКРИТЕ АКЦЎОНЕРНЕ ТОВАРИСТВО "ВЕТРОПАК ГОСТОМЕЛЬСЬКИЙ СКЛОЗАВОД"</v>
          </cell>
          <cell r="F190">
            <v>23092.626700000001</v>
          </cell>
          <cell r="G190">
            <v>20164.267199999998</v>
          </cell>
          <cell r="H190">
            <v>24041.736099999998</v>
          </cell>
          <cell r="I190">
            <v>24754.191900000002</v>
          </cell>
          <cell r="J190">
            <v>4589.9246499999999</v>
          </cell>
          <cell r="K190">
            <v>0</v>
          </cell>
          <cell r="L190">
            <v>0</v>
          </cell>
          <cell r="M190">
            <v>816.91079999999999</v>
          </cell>
          <cell r="N190">
            <v>695.13989000000004</v>
          </cell>
        </row>
        <row r="191">
          <cell r="B191">
            <v>10</v>
          </cell>
          <cell r="C191" t="str">
            <v>КИЇВСЬКА ОБЛАСТЬ</v>
          </cell>
          <cell r="D191">
            <v>33096517</v>
          </cell>
          <cell r="E191" t="str">
            <v>ДОЧIРНЄ ПIДПРИЄМСТВО "КИЇВСЬКЕ ОБЛАСНЕ ДОРОЖНЄ УПРАВЛIННЯ" ВАТ "ДЕРЖАВНА АКЦIОНЕРНА КОМПАНIЯ" АВТОМОБIЛЬНI ДОРОГИ УКРАЇНИ"</v>
          </cell>
          <cell r="F191">
            <v>930.39800000000002</v>
          </cell>
          <cell r="G191">
            <v>981.53099999999995</v>
          </cell>
          <cell r="H191">
            <v>22614.383000000002</v>
          </cell>
          <cell r="I191">
            <v>22900.9784</v>
          </cell>
          <cell r="J191">
            <v>21919.447400000001</v>
          </cell>
          <cell r="K191">
            <v>0</v>
          </cell>
          <cell r="L191">
            <v>0</v>
          </cell>
          <cell r="M191">
            <v>276.56</v>
          </cell>
          <cell r="N191">
            <v>275.42700000000002</v>
          </cell>
        </row>
        <row r="192">
          <cell r="B192">
            <v>10</v>
          </cell>
          <cell r="C192" t="str">
            <v>КИЇВСЬКА ОБЛАСТЬ</v>
          </cell>
          <cell r="D192">
            <v>24210297</v>
          </cell>
          <cell r="E192" t="str">
            <v>ДЕРЖАВНЕ ПIДПРИЄМСТВО УКРАЇНСЬКИЙ ДЕРЖАВНИЙ ЦЕНТР ЗАЛIЗНИЧНИХ РЕФРИЖЕРАТОРНИХ ПЕРЕВЕЗЕНЬ "УКРРЕФТРАНС"</v>
          </cell>
          <cell r="F192">
            <v>18573.399099999999</v>
          </cell>
          <cell r="G192">
            <v>18584.684600000001</v>
          </cell>
          <cell r="H192">
            <v>20622.240699999998</v>
          </cell>
          <cell r="I192">
            <v>21737.5347</v>
          </cell>
          <cell r="J192">
            <v>3152.8501099999999</v>
          </cell>
          <cell r="K192">
            <v>0</v>
          </cell>
          <cell r="L192">
            <v>0</v>
          </cell>
          <cell r="M192">
            <v>1128.9018599999999</v>
          </cell>
          <cell r="N192">
            <v>1115.2940000000001</v>
          </cell>
        </row>
        <row r="193">
          <cell r="B193">
            <v>10</v>
          </cell>
          <cell r="C193" t="str">
            <v>КИЇВСЬКА ОБЛАСТЬ</v>
          </cell>
          <cell r="D193">
            <v>21638055</v>
          </cell>
          <cell r="E193" t="str">
            <v>ТОВАРИСТВО З ОБМЕЖЕНОЮ ВIДПОВIДАЛЬНIСТЮ " МАРС УКРАЇНА"</v>
          </cell>
          <cell r="F193">
            <v>2877.36753</v>
          </cell>
          <cell r="G193">
            <v>2164.69634</v>
          </cell>
          <cell r="H193">
            <v>19494.378400000001</v>
          </cell>
          <cell r="I193">
            <v>20824.164199999999</v>
          </cell>
          <cell r="J193">
            <v>18659.4679</v>
          </cell>
          <cell r="K193">
            <v>0</v>
          </cell>
          <cell r="L193">
            <v>0</v>
          </cell>
          <cell r="M193">
            <v>1368.59743</v>
          </cell>
          <cell r="N193">
            <v>1329.78577</v>
          </cell>
        </row>
        <row r="194">
          <cell r="B194">
            <v>10</v>
          </cell>
          <cell r="C194" t="str">
            <v>КИЇВСЬКА ОБЛАСТЬ</v>
          </cell>
          <cell r="D194">
            <v>20598695</v>
          </cell>
          <cell r="E194" t="str">
            <v>ВИШГОРОДСЬКА ФIЛIЯ ЗАКРИТОГО АКЦIОНЕРНОГО ТОВАРИСТВА "КРАФТ ФУДЗ УКРАЇНА"</v>
          </cell>
          <cell r="F194">
            <v>15377.503199999999</v>
          </cell>
          <cell r="G194">
            <v>15383.805200000001</v>
          </cell>
          <cell r="H194">
            <v>18903.0262</v>
          </cell>
          <cell r="I194">
            <v>19260.0982</v>
          </cell>
          <cell r="J194">
            <v>3876.2930099999999</v>
          </cell>
          <cell r="K194">
            <v>0</v>
          </cell>
          <cell r="L194">
            <v>0</v>
          </cell>
          <cell r="M194">
            <v>365.64245</v>
          </cell>
          <cell r="N194">
            <v>357.072</v>
          </cell>
        </row>
        <row r="195">
          <cell r="B195">
            <v>10</v>
          </cell>
          <cell r="C195" t="str">
            <v>КИЇВСЬКА ОБЛАСТЬ</v>
          </cell>
          <cell r="D195">
            <v>30253385</v>
          </cell>
          <cell r="E195" t="str">
            <v>ЗАТ "РОСАВА"</v>
          </cell>
          <cell r="F195">
            <v>3551.9020500000001</v>
          </cell>
          <cell r="G195">
            <v>1168.24648</v>
          </cell>
          <cell r="H195">
            <v>18871.366099999999</v>
          </cell>
          <cell r="I195">
            <v>18799.002</v>
          </cell>
          <cell r="J195">
            <v>17630.7556</v>
          </cell>
          <cell r="K195">
            <v>0</v>
          </cell>
          <cell r="L195">
            <v>0</v>
          </cell>
          <cell r="M195">
            <v>16.886690000000002</v>
          </cell>
          <cell r="N195">
            <v>-243.03558000000001</v>
          </cell>
        </row>
        <row r="196">
          <cell r="B196">
            <v>10</v>
          </cell>
          <cell r="C196" t="str">
            <v>КИЇВСЬКА ОБЛАСТЬ</v>
          </cell>
          <cell r="D196">
            <v>452417</v>
          </cell>
          <cell r="E196" t="str">
            <v>ТОВАРИСТВО З ОБМЕЖЕНОЮ ВIДПОВIДАЛЬНIСТЮ "КИЇВРIАНТА"</v>
          </cell>
          <cell r="F196">
            <v>9759.5117300000002</v>
          </cell>
          <cell r="G196">
            <v>10078.8223</v>
          </cell>
          <cell r="H196">
            <v>13588.795599999999</v>
          </cell>
          <cell r="I196">
            <v>15849.0828</v>
          </cell>
          <cell r="J196">
            <v>5770.2605100000001</v>
          </cell>
          <cell r="K196">
            <v>0</v>
          </cell>
          <cell r="L196">
            <v>0</v>
          </cell>
          <cell r="M196">
            <v>2599.7281600000001</v>
          </cell>
          <cell r="N196">
            <v>2260.2871500000001</v>
          </cell>
        </row>
        <row r="197">
          <cell r="B197">
            <v>10</v>
          </cell>
          <cell r="C197" t="str">
            <v>КИЇВСЬКА ОБЛАСТЬ</v>
          </cell>
          <cell r="D197">
            <v>20578072</v>
          </cell>
          <cell r="E197" t="str">
            <v>ВIДКРИТЕ АКЦIОНЕРНЕ ТОВАРИСТВО ПО ГАЗОПОСТАЧАННЮ ТА ГАЗИФIКАЦIЇ "КИЇВОБЛГАЗ"</v>
          </cell>
          <cell r="F197">
            <v>9132.4956199999997</v>
          </cell>
          <cell r="G197">
            <v>9695.982</v>
          </cell>
          <cell r="H197">
            <v>12207.1507</v>
          </cell>
          <cell r="I197">
            <v>13134.853300000001</v>
          </cell>
          <cell r="J197">
            <v>3438.87129</v>
          </cell>
          <cell r="K197">
            <v>0</v>
          </cell>
          <cell r="L197">
            <v>0</v>
          </cell>
          <cell r="M197">
            <v>1902.38699</v>
          </cell>
          <cell r="N197">
            <v>927.70259999999996</v>
          </cell>
        </row>
        <row r="198">
          <cell r="B198">
            <v>10</v>
          </cell>
          <cell r="C198" t="str">
            <v>КИЇВСЬКА ОБЛАСТЬ</v>
          </cell>
          <cell r="D198">
            <v>5509659</v>
          </cell>
          <cell r="E198" t="str">
            <v>ВIДКРИТЕ АКЦIОНЕРНЕ ТОВАРИСТВО "КИЇВСЬКИЙ КАРТОННО-ПАПЕРОВИЙ КОМБIНАТ"</v>
          </cell>
          <cell r="F198">
            <v>26021.3923</v>
          </cell>
          <cell r="G198">
            <v>20751.159599999999</v>
          </cell>
          <cell r="H198">
            <v>11223.079100000001</v>
          </cell>
          <cell r="I198">
            <v>10146.4558</v>
          </cell>
          <cell r="J198">
            <v>-10604.704</v>
          </cell>
          <cell r="K198">
            <v>0</v>
          </cell>
          <cell r="L198">
            <v>0</v>
          </cell>
          <cell r="M198">
            <v>1132.22667</v>
          </cell>
          <cell r="N198">
            <v>-1077.6166000000001</v>
          </cell>
        </row>
        <row r="199">
          <cell r="B199">
            <v>10</v>
          </cell>
          <cell r="C199" t="str">
            <v>КИЇВСЬКА ОБЛАСТЬ</v>
          </cell>
          <cell r="D199">
            <v>30160757</v>
          </cell>
          <cell r="E199" t="str">
            <v>ЗАТ "КОМПЛЕКС АГРОМАРС"</v>
          </cell>
          <cell r="F199">
            <v>6721.77819</v>
          </cell>
          <cell r="G199">
            <v>4540.2524899999999</v>
          </cell>
          <cell r="H199">
            <v>8381.1022400000002</v>
          </cell>
          <cell r="I199">
            <v>9159.9650500000007</v>
          </cell>
          <cell r="J199">
            <v>4619.7125599999999</v>
          </cell>
          <cell r="K199">
            <v>0</v>
          </cell>
          <cell r="L199">
            <v>0</v>
          </cell>
          <cell r="M199">
            <v>1721.98569</v>
          </cell>
          <cell r="N199">
            <v>778.86280999999997</v>
          </cell>
        </row>
        <row r="200">
          <cell r="B200">
            <v>10</v>
          </cell>
          <cell r="C200" t="str">
            <v>КИЇВСЬКА ОБЛАСТЬ</v>
          </cell>
          <cell r="D200">
            <v>374962</v>
          </cell>
          <cell r="E200" t="str">
            <v>ДЕРЖАВНЕ ПIДПРИЄМСТВО "ЧЕРВОНОСЛОБIДСЬКИЙ СПИРТОВИЙ ЗАВОД"</v>
          </cell>
          <cell r="F200">
            <v>8565.4122299999999</v>
          </cell>
          <cell r="G200">
            <v>8603.7986899999996</v>
          </cell>
          <cell r="H200">
            <v>7698.2072099999996</v>
          </cell>
          <cell r="I200">
            <v>8910.1085600000006</v>
          </cell>
          <cell r="J200">
            <v>306.30986999999999</v>
          </cell>
          <cell r="K200">
            <v>0</v>
          </cell>
          <cell r="L200">
            <v>0</v>
          </cell>
          <cell r="M200">
            <v>1320.2933800000001</v>
          </cell>
          <cell r="N200">
            <v>1207.6027999999999</v>
          </cell>
        </row>
        <row r="201">
          <cell r="B201">
            <v>10</v>
          </cell>
          <cell r="C201" t="str">
            <v>КИЇВСЬКА ОБЛАСТЬ</v>
          </cell>
          <cell r="D201">
            <v>13738233</v>
          </cell>
          <cell r="E201" t="str">
            <v>РЕГЎОНАЛЬНИЙ СТРУКТУРНИЙ ПЎДРОЗДЎЛ КИ°ВСЬКИЙ РАЙОННИЙ ЦЕНТР "КИ°ВЦЕНТРАЕРО" ДЕРЖАВНОГО ПЎДПРИЇМСТВА ОБСЛУГОВУВАННЯ ПОВЎТРЯНОГО РУХУ УКРА°НИ</v>
          </cell>
          <cell r="F201">
            <v>6398.9517100000003</v>
          </cell>
          <cell r="G201">
            <v>6383.9618200000004</v>
          </cell>
          <cell r="H201">
            <v>8468.4909800000005</v>
          </cell>
          <cell r="I201">
            <v>8451.2654700000003</v>
          </cell>
          <cell r="J201">
            <v>2067.3036499999998</v>
          </cell>
          <cell r="K201">
            <v>0</v>
          </cell>
          <cell r="L201">
            <v>0</v>
          </cell>
          <cell r="M201">
            <v>8.2335799999999999</v>
          </cell>
          <cell r="N201">
            <v>-17.226590000000002</v>
          </cell>
        </row>
        <row r="202">
          <cell r="B202">
            <v>11</v>
          </cell>
          <cell r="C202" t="str">
            <v>КIРОВОГРАДСЬКА ОБЛАСТЬ</v>
          </cell>
          <cell r="D202">
            <v>23226362</v>
          </cell>
          <cell r="E202" t="str">
            <v>ВIДКРИТЕ АКЦIОНЕРНЕ ТОВАРИСТВО "КIРОВОГРАДОБЛЕНЕРГО"</v>
          </cell>
          <cell r="F202">
            <v>25618.895499999999</v>
          </cell>
          <cell r="G202">
            <v>25460.782899999998</v>
          </cell>
          <cell r="H202">
            <v>32674.044399999999</v>
          </cell>
          <cell r="I202">
            <v>35009.661200000002</v>
          </cell>
          <cell r="J202">
            <v>9548.8783000000003</v>
          </cell>
          <cell r="K202">
            <v>52.729579999999999</v>
          </cell>
          <cell r="L202">
            <v>52.729579999999999</v>
          </cell>
          <cell r="M202">
            <v>2468.3131699999999</v>
          </cell>
          <cell r="N202">
            <v>2387.2213400000001</v>
          </cell>
        </row>
        <row r="203">
          <cell r="B203">
            <v>11</v>
          </cell>
          <cell r="C203" t="str">
            <v>КIРОВОГРАДСЬКА ОБЛАСТЬ</v>
          </cell>
          <cell r="D203">
            <v>5507073</v>
          </cell>
          <cell r="E203" t="str">
            <v>ВIДКРИТЕ АКЦIОНЕРНЕ ТОВАРИСТВО "М"ЯСОКОМБIНАТ "ЯТРАНЬ"</v>
          </cell>
          <cell r="F203">
            <v>5275.1071199999997</v>
          </cell>
          <cell r="G203">
            <v>4548.4401399999997</v>
          </cell>
          <cell r="H203">
            <v>17700.632699999998</v>
          </cell>
          <cell r="I203">
            <v>18200.786</v>
          </cell>
          <cell r="J203">
            <v>13652.3459</v>
          </cell>
          <cell r="K203">
            <v>0</v>
          </cell>
          <cell r="L203">
            <v>0</v>
          </cell>
          <cell r="M203">
            <v>511.56878999999998</v>
          </cell>
          <cell r="N203">
            <v>500.15328</v>
          </cell>
        </row>
        <row r="204">
          <cell r="B204">
            <v>11</v>
          </cell>
          <cell r="C204" t="str">
            <v>КIРОВОГРАДСЬКА ОБЛАСТЬ</v>
          </cell>
          <cell r="D204">
            <v>130961</v>
          </cell>
          <cell r="E204" t="str">
            <v>ФIЛIЯ " КРЕМЕНЧУЦЬКА ГЕС" ВАТ "УКРГIДРОЕНЕРГО"</v>
          </cell>
          <cell r="F204">
            <v>12334.8436</v>
          </cell>
          <cell r="G204">
            <v>10772.459500000001</v>
          </cell>
          <cell r="H204">
            <v>18643.0798</v>
          </cell>
          <cell r="I204">
            <v>18159.9539</v>
          </cell>
          <cell r="J204">
            <v>7387.4944500000001</v>
          </cell>
          <cell r="K204">
            <v>0</v>
          </cell>
          <cell r="L204">
            <v>0</v>
          </cell>
          <cell r="M204">
            <v>192.97208000000001</v>
          </cell>
          <cell r="N204">
            <v>-483.12587000000002</v>
          </cell>
        </row>
        <row r="205">
          <cell r="B205">
            <v>11</v>
          </cell>
          <cell r="C205" t="str">
            <v>КIРОВОГРАДСЬКА ОБЛАСТЬ</v>
          </cell>
          <cell r="D205">
            <v>378844</v>
          </cell>
          <cell r="E205" t="str">
            <v>ДЕРЖАВНИЙ КIРОВОГРАДСЬКИЙ СОКОЕКСТРАКТОВИЙ ЗАВОД</v>
          </cell>
          <cell r="F205">
            <v>13195.8017</v>
          </cell>
          <cell r="G205">
            <v>13603.3035</v>
          </cell>
          <cell r="H205">
            <v>13771.6037</v>
          </cell>
          <cell r="I205">
            <v>15680.947700000001</v>
          </cell>
          <cell r="J205">
            <v>2077.6442200000001</v>
          </cell>
          <cell r="K205">
            <v>0.91964000000000001</v>
          </cell>
          <cell r="L205">
            <v>0.91964000000000001</v>
          </cell>
          <cell r="M205">
            <v>2972.22784</v>
          </cell>
          <cell r="N205">
            <v>1910.26097</v>
          </cell>
        </row>
        <row r="206">
          <cell r="B206">
            <v>11</v>
          </cell>
          <cell r="C206" t="str">
            <v>КIРОВОГРАДСЬКА ОБЛАСТЬ</v>
          </cell>
          <cell r="D206">
            <v>13743719</v>
          </cell>
          <cell r="E206" t="str">
            <v>ДЕРЖАВНЕ ПIДПРИЄМСТВО КIРОВОГРАДСЬКЕ ДЕРЖАВНЕ ПIДПРИЄМСТВО ПО ВИРОБНИЦТВУ I МАРКЕТИНГУ "АРТЕМIДА"</v>
          </cell>
          <cell r="F206">
            <v>17619.108700000001</v>
          </cell>
          <cell r="G206">
            <v>18786.864099999999</v>
          </cell>
          <cell r="H206">
            <v>13789.499</v>
          </cell>
          <cell r="I206">
            <v>14515.454100000001</v>
          </cell>
          <cell r="J206">
            <v>-4271.41</v>
          </cell>
          <cell r="K206">
            <v>0</v>
          </cell>
          <cell r="L206">
            <v>0</v>
          </cell>
          <cell r="M206">
            <v>3202.71612</v>
          </cell>
          <cell r="N206">
            <v>725.11973</v>
          </cell>
        </row>
        <row r="207">
          <cell r="B207">
            <v>11</v>
          </cell>
          <cell r="C207" t="str">
            <v>КIРОВОГРАДСЬКА ОБЛАСТЬ</v>
          </cell>
          <cell r="D207">
            <v>374999</v>
          </cell>
          <cell r="E207" t="str">
            <v>ДОЧIРНЄ ПIДПРИЄМСТВО МЕЖИРIЦЬКИЙ ВIТАМIННИЙ ЗАВОД ДЕРЖАВНОЇ АКЦIОНЕРНОЇ КОМПАНIЇ "УКРМЕДПРОМ"</v>
          </cell>
          <cell r="F207">
            <v>9033.79709</v>
          </cell>
          <cell r="G207">
            <v>11863.615100000001</v>
          </cell>
          <cell r="H207">
            <v>11496.4305</v>
          </cell>
          <cell r="I207">
            <v>12226.166999999999</v>
          </cell>
          <cell r="J207">
            <v>362.55187999999998</v>
          </cell>
          <cell r="K207">
            <v>0</v>
          </cell>
          <cell r="L207">
            <v>0</v>
          </cell>
          <cell r="M207">
            <v>263.60698000000002</v>
          </cell>
          <cell r="N207">
            <v>263.0453</v>
          </cell>
        </row>
        <row r="208">
          <cell r="B208">
            <v>11</v>
          </cell>
          <cell r="C208" t="str">
            <v>КIРОВОГРАДСЬКА ОБЛАСТЬ</v>
          </cell>
          <cell r="D208">
            <v>372109</v>
          </cell>
          <cell r="E208" t="str">
            <v>ЗАКРИТЕ АКЦIОНЕРНЕ ТОВАРИСТВО "ОЛЕКСАНДРIЙСЬКИЙ ЦУКРОВИЙ ЗАВОД"</v>
          </cell>
          <cell r="F208">
            <v>5253.4670500000002</v>
          </cell>
          <cell r="G208">
            <v>5219.4651700000004</v>
          </cell>
          <cell r="H208">
            <v>7512.9115300000003</v>
          </cell>
          <cell r="I208">
            <v>7912.0679399999999</v>
          </cell>
          <cell r="J208">
            <v>2692.60277</v>
          </cell>
          <cell r="K208">
            <v>0</v>
          </cell>
          <cell r="L208">
            <v>0</v>
          </cell>
          <cell r="M208">
            <v>405.55736000000002</v>
          </cell>
          <cell r="N208">
            <v>399.15640999999999</v>
          </cell>
        </row>
        <row r="209">
          <cell r="B209">
            <v>11</v>
          </cell>
          <cell r="C209" t="str">
            <v>КIРОВОГРАДСЬКА ОБЛАСТЬ</v>
          </cell>
          <cell r="D209">
            <v>32039992</v>
          </cell>
          <cell r="E209" t="str">
            <v>ДОЧIРНЄ ПIДПРИЄМСТВО "КIРОВОГРАДСЬКИЙ ОБЛАВТОДОР" ВIДКРИТОГО АКЦIОНЕРНОГО ТОВАРИСТВА "ДЕРЖАВНА АКЦIОНЕРНА КОМПАНIЯ "АВТОМОБIЛЬНI ДОРОГИ УКРАЇНИ"</v>
          </cell>
          <cell r="F209">
            <v>1291.59455</v>
          </cell>
          <cell r="G209">
            <v>1282.77961</v>
          </cell>
          <cell r="H209">
            <v>6066.7373200000002</v>
          </cell>
          <cell r="I209">
            <v>6651.5210999999999</v>
          </cell>
          <cell r="J209">
            <v>5368.7414900000003</v>
          </cell>
          <cell r="K209">
            <v>0</v>
          </cell>
          <cell r="L209">
            <v>0</v>
          </cell>
          <cell r="M209">
            <v>585.25516000000005</v>
          </cell>
          <cell r="N209">
            <v>584.78306999999995</v>
          </cell>
        </row>
        <row r="210">
          <cell r="B210">
            <v>11</v>
          </cell>
          <cell r="C210" t="str">
            <v>КIРОВОГРАДСЬКА ОБЛАСТЬ</v>
          </cell>
          <cell r="D210">
            <v>14276579</v>
          </cell>
          <cell r="E210" t="str">
            <v>ЗАКРИТЕ АКЦIОНЕРНЕ ТОВАРИСТВО ОБ'ЄДНАННЯ "ДНIПРОЕНЕРГОБУДПРОМ"</v>
          </cell>
          <cell r="F210">
            <v>5968.93055</v>
          </cell>
          <cell r="G210">
            <v>6326.61481</v>
          </cell>
          <cell r="H210">
            <v>5656.55908</v>
          </cell>
          <cell r="I210">
            <v>5571.5523899999998</v>
          </cell>
          <cell r="J210">
            <v>-755.06241999999997</v>
          </cell>
          <cell r="K210">
            <v>8.1430000000000007</v>
          </cell>
          <cell r="L210">
            <v>0</v>
          </cell>
          <cell r="M210">
            <v>425.09456999999998</v>
          </cell>
          <cell r="N210">
            <v>-82.265600000000006</v>
          </cell>
        </row>
        <row r="211">
          <cell r="B211">
            <v>11</v>
          </cell>
          <cell r="C211" t="str">
            <v>КIРОВОГРАДСЬКА ОБЛАСТЬ</v>
          </cell>
          <cell r="D211">
            <v>3365222</v>
          </cell>
          <cell r="E211" t="str">
            <v>ВIДКРИТЕ АКЦIОНЕРНЕ ТОВАРИСТВО ПО ГАЗОПОСТАЧАННЮ ТА ГАЗИФIКАЦIЇ "КIРОВОГРАДГАЗ"</v>
          </cell>
          <cell r="F211">
            <v>5813.7888899999998</v>
          </cell>
          <cell r="G211">
            <v>5657.8490400000001</v>
          </cell>
          <cell r="H211">
            <v>4600.0116600000001</v>
          </cell>
          <cell r="I211">
            <v>5004.2711099999997</v>
          </cell>
          <cell r="J211">
            <v>-653.57793000000004</v>
          </cell>
          <cell r="K211">
            <v>0</v>
          </cell>
          <cell r="L211">
            <v>0</v>
          </cell>
          <cell r="M211">
            <v>438.13382999999999</v>
          </cell>
          <cell r="N211">
            <v>404.25628</v>
          </cell>
        </row>
        <row r="212">
          <cell r="B212">
            <v>11</v>
          </cell>
          <cell r="C212" t="str">
            <v>КIРОВОГРАДСЬКА ОБЛАСТЬ</v>
          </cell>
          <cell r="D212">
            <v>33142568</v>
          </cell>
          <cell r="E212" t="str">
            <v>ДОЧIРНЄ ПIДПРИЄМСТВО "КIРОВОГРАДТЕПЛО" ТОВАРИСТВА З ОБМЕЖЕНОЮ ВIДПОВIДАЛЬНIСТЮ "ЦЕНТР НАУКОВО-ТЕХНIЧНИХ IННОВАЦIЙ УКРАЇНСЬКОЇ НАФТОГАЗОВОЇ АКАДЕМIЇ"</v>
          </cell>
          <cell r="F212">
            <v>4267.2870000000003</v>
          </cell>
          <cell r="G212">
            <v>4332.1150100000004</v>
          </cell>
          <cell r="H212">
            <v>4749.9218499999997</v>
          </cell>
          <cell r="I212">
            <v>4836.2338300000001</v>
          </cell>
          <cell r="J212">
            <v>504.11882000000003</v>
          </cell>
          <cell r="K212">
            <v>0</v>
          </cell>
          <cell r="L212">
            <v>-1.45747</v>
          </cell>
          <cell r="M212">
            <v>15.590400000000001</v>
          </cell>
          <cell r="N212">
            <v>15.3348</v>
          </cell>
        </row>
        <row r="213">
          <cell r="B213">
            <v>11</v>
          </cell>
          <cell r="C213" t="str">
            <v>КIРОВОГРАДСЬКА ОБЛАСТЬ</v>
          </cell>
          <cell r="D213">
            <v>3346822</v>
          </cell>
          <cell r="E213" t="str">
            <v>ОБЛАСНЕ КОМУНАЛЬНЕ ВИРОБНИЧЕ ПIДПРИЄМСТВО "ДНIПРО-КIРОВОГРАД"</v>
          </cell>
          <cell r="F213">
            <v>1405.4067299999999</v>
          </cell>
          <cell r="G213">
            <v>1606.1266800000001</v>
          </cell>
          <cell r="H213">
            <v>1290.66651</v>
          </cell>
          <cell r="I213">
            <v>4654.4272000000001</v>
          </cell>
          <cell r="J213">
            <v>3048.3005199999998</v>
          </cell>
          <cell r="K213">
            <v>1918.30395</v>
          </cell>
          <cell r="L213">
            <v>-3241.5574999999999</v>
          </cell>
          <cell r="M213">
            <v>0.15995000000000001</v>
          </cell>
          <cell r="N213">
            <v>0.11218</v>
          </cell>
        </row>
        <row r="214">
          <cell r="B214">
            <v>11</v>
          </cell>
          <cell r="C214" t="str">
            <v>КIРОВОГРАДСЬКА ОБЛАСТЬ</v>
          </cell>
          <cell r="D214">
            <v>4853709</v>
          </cell>
          <cell r="E214" t="str">
            <v>ДЕРЖАВНЕ ПIДПРИЄМСТВО ДИРЕКЦIЯ КРИВОРIЗСЬКОГО ГIРНИЧО-ЗБАГАЧУВАЛЬНОГО КОМБIНАТУ ОКИСЛЕНИХ РУД</v>
          </cell>
          <cell r="F214">
            <v>997.60559000000001</v>
          </cell>
          <cell r="G214">
            <v>2245.7981100000002</v>
          </cell>
          <cell r="H214">
            <v>3776.0149500000002</v>
          </cell>
          <cell r="I214">
            <v>4454.72883</v>
          </cell>
          <cell r="J214">
            <v>2208.9307199999998</v>
          </cell>
          <cell r="K214">
            <v>173.78001</v>
          </cell>
          <cell r="L214">
            <v>-524.73243000000002</v>
          </cell>
          <cell r="M214">
            <v>64.582470000000001</v>
          </cell>
          <cell r="N214">
            <v>-300.21208999999999</v>
          </cell>
        </row>
        <row r="215">
          <cell r="B215">
            <v>11</v>
          </cell>
          <cell r="C215" t="str">
            <v>КIРОВОГРАДСЬКА ОБЛАСТЬ</v>
          </cell>
          <cell r="D215">
            <v>14372024</v>
          </cell>
          <cell r="E215" t="str">
            <v>ЗАКРИТЕ АКЦIОНЕРНЕ ТОВАРИСТВО "МIЖНАРОДНА АКЦIОНЕРНА АВIАЦIЙНА КОМПАНIЯ "УРГА"</v>
          </cell>
          <cell r="F215">
            <v>2698.0665100000001</v>
          </cell>
          <cell r="G215">
            <v>1335.7527299999999</v>
          </cell>
          <cell r="H215">
            <v>4336.8430500000004</v>
          </cell>
          <cell r="I215">
            <v>4420.1643000000004</v>
          </cell>
          <cell r="J215">
            <v>3084.4115700000002</v>
          </cell>
          <cell r="K215">
            <v>0</v>
          </cell>
          <cell r="L215">
            <v>0</v>
          </cell>
          <cell r="M215">
            <v>721.50927999999999</v>
          </cell>
          <cell r="N215">
            <v>82.737250000000003</v>
          </cell>
        </row>
        <row r="216">
          <cell r="B216">
            <v>11</v>
          </cell>
          <cell r="C216" t="str">
            <v>КIРОВОГРАДСЬКА ОБЛАСТЬ</v>
          </cell>
          <cell r="D216">
            <v>14314222</v>
          </cell>
          <cell r="E216" t="str">
            <v>СМОЛIНСЬКА ШАХТА СХIДНОГО ГIРНИЧО-ЗБАГАЧУВАЛЬНОГО КОМБIНАТУ</v>
          </cell>
          <cell r="F216">
            <v>2115.4960599999999</v>
          </cell>
          <cell r="G216">
            <v>2168.0346199999999</v>
          </cell>
          <cell r="H216">
            <v>3882.6872899999998</v>
          </cell>
          <cell r="I216">
            <v>3726.9021600000001</v>
          </cell>
          <cell r="J216">
            <v>1558.86754</v>
          </cell>
          <cell r="K216">
            <v>0</v>
          </cell>
          <cell r="L216">
            <v>0</v>
          </cell>
          <cell r="M216">
            <v>2.5402200000000001</v>
          </cell>
          <cell r="N216">
            <v>-155.78578999999999</v>
          </cell>
        </row>
        <row r="217">
          <cell r="B217">
            <v>11</v>
          </cell>
          <cell r="C217" t="str">
            <v>КIРОВОГРАДСЬКА ОБЛАСТЬ</v>
          </cell>
          <cell r="D217">
            <v>14314239</v>
          </cell>
          <cell r="E217" t="str">
            <v>IНГУЛЬСЬКА ШАХТА СХIДНОГО ГIРНИЧО-ЗБАГАЧУВАЛЬНОГО КОМБIНАТУ</v>
          </cell>
          <cell r="F217">
            <v>14.297090000000001</v>
          </cell>
          <cell r="G217">
            <v>-14.507910000000001</v>
          </cell>
          <cell r="H217">
            <v>3210.3149600000002</v>
          </cell>
          <cell r="I217">
            <v>3216.74692</v>
          </cell>
          <cell r="J217">
            <v>3231.2548299999999</v>
          </cell>
          <cell r="K217">
            <v>0</v>
          </cell>
          <cell r="L217">
            <v>0</v>
          </cell>
          <cell r="M217">
            <v>2.6754600000000002</v>
          </cell>
          <cell r="N217">
            <v>2.55911</v>
          </cell>
        </row>
        <row r="218">
          <cell r="B218">
            <v>11</v>
          </cell>
          <cell r="C218" t="str">
            <v>КIРОВОГРАДСЬКА ОБЛАСТЬ</v>
          </cell>
          <cell r="D218">
            <v>23234841</v>
          </cell>
          <cell r="E218" t="str">
            <v>ПРИВАТНЕ ПIДПРИЄМСТВО "IНКОПМАРК-2"</v>
          </cell>
          <cell r="F218">
            <v>13.46292</v>
          </cell>
          <cell r="G218">
            <v>13.238580000000001</v>
          </cell>
          <cell r="H218">
            <v>3168.6608200000001</v>
          </cell>
          <cell r="I218">
            <v>3168.1056199999998</v>
          </cell>
          <cell r="J218">
            <v>3154.8670400000001</v>
          </cell>
          <cell r="K218">
            <v>0</v>
          </cell>
          <cell r="L218">
            <v>0</v>
          </cell>
          <cell r="M218">
            <v>0.39184000000000002</v>
          </cell>
          <cell r="N218">
            <v>-0.55520000000000003</v>
          </cell>
        </row>
        <row r="219">
          <cell r="B219">
            <v>11</v>
          </cell>
          <cell r="C219" t="str">
            <v>КIРОВОГРАДСЬКА ОБЛАСТЬ</v>
          </cell>
          <cell r="D219">
            <v>13745730</v>
          </cell>
          <cell r="E219" t="str">
            <v>ПП "ВК I К"</v>
          </cell>
          <cell r="F219">
            <v>1710.52612</v>
          </cell>
          <cell r="G219">
            <v>1711.54871</v>
          </cell>
          <cell r="H219">
            <v>3075.3800299999998</v>
          </cell>
          <cell r="I219">
            <v>3051.9990299999999</v>
          </cell>
          <cell r="J219">
            <v>1340.4503199999999</v>
          </cell>
          <cell r="K219">
            <v>0</v>
          </cell>
          <cell r="L219">
            <v>0</v>
          </cell>
          <cell r="M219">
            <v>4.9948600000000001</v>
          </cell>
          <cell r="N219">
            <v>-23.381</v>
          </cell>
        </row>
        <row r="220">
          <cell r="B220">
            <v>11</v>
          </cell>
          <cell r="C220" t="str">
            <v>КIРОВОГРАДСЬКА ОБЛАСТЬ</v>
          </cell>
          <cell r="D220">
            <v>23226959</v>
          </cell>
          <cell r="E220" t="str">
            <v>УПРАВЛIННЯ ВЛАСНОСТI ТА ПРИВАТИЗАЦIЇ КОМУНАЛЬНОГО МАЙНА КIРОВОГРАДСЬКОЇ МIСЬКОЇ РАДИ</v>
          </cell>
          <cell r="F220">
            <v>2023.8720699999999</v>
          </cell>
          <cell r="G220">
            <v>1734.5540699999999</v>
          </cell>
          <cell r="H220">
            <v>2959.6725000000001</v>
          </cell>
          <cell r="I220">
            <v>2887.1260000000002</v>
          </cell>
          <cell r="J220">
            <v>1152.5719300000001</v>
          </cell>
          <cell r="K220">
            <v>0</v>
          </cell>
          <cell r="L220">
            <v>0</v>
          </cell>
          <cell r="M220">
            <v>9.3354400000000002</v>
          </cell>
          <cell r="N220">
            <v>-72.546499999999995</v>
          </cell>
        </row>
        <row r="221">
          <cell r="B221">
            <v>11</v>
          </cell>
          <cell r="C221" t="str">
            <v>КIРОВОГРАДСЬКА ОБЛАСТЬ</v>
          </cell>
          <cell r="D221">
            <v>24147966</v>
          </cell>
          <cell r="E221" t="str">
            <v>КIРОВОГРАДСЬКА ФIЛIЯ ЗАКРИТОГО АКЦIОНЕРНОГО ТОВАРИСТВА "УКРАЇНСЬКИЙ МОБIЛЬНИЙ ЗВ'ЯЗОК"</v>
          </cell>
          <cell r="F221">
            <v>3395.46</v>
          </cell>
          <cell r="G221">
            <v>3395.46</v>
          </cell>
          <cell r="H221">
            <v>2879.431</v>
          </cell>
          <cell r="I221">
            <v>2879.431</v>
          </cell>
          <cell r="J221">
            <v>-516.029</v>
          </cell>
          <cell r="K221">
            <v>0</v>
          </cell>
          <cell r="L221">
            <v>0</v>
          </cell>
          <cell r="M221">
            <v>7.4300000000000005E-2</v>
          </cell>
          <cell r="N221">
            <v>0</v>
          </cell>
        </row>
        <row r="222">
          <cell r="B222">
            <v>12</v>
          </cell>
          <cell r="C222" t="str">
            <v>ЛУГАНСЬКА ОБЛАСТЬ</v>
          </cell>
          <cell r="D222">
            <v>32292929</v>
          </cell>
          <cell r="E222" t="str">
            <v>ЗАКРИТЕ АКЦIОНЕРНЕ ТОВАРИСТВО "ЛИСИЧАНСЬКА НАФТОВА IНВЕСТИЦIЙНА КОМПАНIЯ"</v>
          </cell>
          <cell r="F222">
            <v>23219.678100000001</v>
          </cell>
          <cell r="G222">
            <v>19841.82</v>
          </cell>
          <cell r="H222">
            <v>148237.90400000001</v>
          </cell>
          <cell r="I222">
            <v>426489.72899999999</v>
          </cell>
          <cell r="J222">
            <v>406647.90899999999</v>
          </cell>
          <cell r="K222">
            <v>0</v>
          </cell>
          <cell r="L222">
            <v>0</v>
          </cell>
          <cell r="M222">
            <v>281096.51699999999</v>
          </cell>
          <cell r="N222">
            <v>278251.82500000001</v>
          </cell>
        </row>
        <row r="223">
          <cell r="B223">
            <v>12</v>
          </cell>
          <cell r="C223" t="str">
            <v>ЛУГАНСЬКА ОБЛАСТЬ</v>
          </cell>
          <cell r="D223">
            <v>32359181</v>
          </cell>
          <cell r="E223" t="str">
            <v>ТОВАРИСТВО З ОБМЕЖЕНОЮ ВIДПОВIДАЛЬНIСТЮ "ЛИНОС"</v>
          </cell>
          <cell r="F223">
            <v>735458.33600000001</v>
          </cell>
          <cell r="G223">
            <v>689637.24100000004</v>
          </cell>
          <cell r="H223">
            <v>183014.49799999999</v>
          </cell>
          <cell r="I223">
            <v>166174.826</v>
          </cell>
          <cell r="J223">
            <v>-523462.41</v>
          </cell>
          <cell r="K223">
            <v>0</v>
          </cell>
          <cell r="L223">
            <v>0</v>
          </cell>
          <cell r="M223">
            <v>0</v>
          </cell>
          <cell r="N223">
            <v>-16915.442999999999</v>
          </cell>
        </row>
        <row r="224">
          <cell r="B224">
            <v>12</v>
          </cell>
          <cell r="C224" t="str">
            <v>ЛУГАНСЬКА ОБЛАСТЬ</v>
          </cell>
          <cell r="D224">
            <v>32320704</v>
          </cell>
          <cell r="E224" t="str">
            <v>ДЕРЖАВНЕ ПIДПРИЄМСТВО "РОВЕНЬКИАНТРАЦИТ"</v>
          </cell>
          <cell r="F224">
            <v>113373.503</v>
          </cell>
          <cell r="G224">
            <v>132356.10399999999</v>
          </cell>
          <cell r="H224">
            <v>29332.612799999999</v>
          </cell>
          <cell r="I224">
            <v>164415.02100000001</v>
          </cell>
          <cell r="J224">
            <v>32058.9166</v>
          </cell>
          <cell r="K224">
            <v>228939.50200000001</v>
          </cell>
          <cell r="L224">
            <v>-258657.71</v>
          </cell>
          <cell r="M224">
            <v>29.556509999999999</v>
          </cell>
          <cell r="N224">
            <v>4.6398700000000002</v>
          </cell>
        </row>
        <row r="225">
          <cell r="B225">
            <v>12</v>
          </cell>
          <cell r="C225" t="str">
            <v>ЛУГАНСЬКА ОБЛАСТЬ</v>
          </cell>
          <cell r="D225">
            <v>32355669</v>
          </cell>
          <cell r="E225" t="str">
            <v>ДЕРЖАВНЕ ПIДПРИЄМСТВО "СВЕРДЛОВАНТРАЦИТ"</v>
          </cell>
          <cell r="F225">
            <v>61255.558799999999</v>
          </cell>
          <cell r="G225">
            <v>57359.82</v>
          </cell>
          <cell r="H225">
            <v>-32277.001</v>
          </cell>
          <cell r="I225">
            <v>108367.53</v>
          </cell>
          <cell r="J225">
            <v>51007.710299999999</v>
          </cell>
          <cell r="K225">
            <v>40996.3963</v>
          </cell>
          <cell r="L225">
            <v>-183599.43</v>
          </cell>
          <cell r="M225">
            <v>0.01</v>
          </cell>
          <cell r="N225">
            <v>-43.61647</v>
          </cell>
        </row>
        <row r="226">
          <cell r="B226">
            <v>12</v>
          </cell>
          <cell r="C226" t="str">
            <v>ЛУГАНСЬКА ОБЛАСТЬ</v>
          </cell>
          <cell r="D226">
            <v>32363486</v>
          </cell>
          <cell r="E226" t="str">
            <v>ВIДКРИТЕ АКЦIОНЕРНЕ ТОВАРИСТВО "КРАСНОДОНВУГIЛЛЯ"</v>
          </cell>
          <cell r="F226">
            <v>174774.769</v>
          </cell>
          <cell r="G226">
            <v>196472.546</v>
          </cell>
          <cell r="H226">
            <v>123807.473</v>
          </cell>
          <cell r="I226">
            <v>95785.992400000003</v>
          </cell>
          <cell r="J226">
            <v>-100686.55</v>
          </cell>
          <cell r="K226">
            <v>0</v>
          </cell>
          <cell r="L226">
            <v>-149055.14000000001</v>
          </cell>
          <cell r="M226">
            <v>5.9028799999999997</v>
          </cell>
          <cell r="N226">
            <v>-10.805429999999999</v>
          </cell>
        </row>
        <row r="227">
          <cell r="B227">
            <v>12</v>
          </cell>
          <cell r="C227" t="str">
            <v>ЛУГАНСЬКА ОБЛАСТЬ</v>
          </cell>
          <cell r="D227">
            <v>26174683</v>
          </cell>
          <cell r="E227" t="str">
            <v>СТРУКТУРНА ОДИНИЦЯ "ЛУГАНСЬКА ТЕС" ТОВАРИСТВО З ОБМЕЖЕНОЮ ВIДПОВIДАЛЬНIСТЮ "СХIДЕНЕРГО"</v>
          </cell>
          <cell r="F227">
            <v>29933.706600000001</v>
          </cell>
          <cell r="G227">
            <v>29600.907800000001</v>
          </cell>
          <cell r="H227">
            <v>27046.5095</v>
          </cell>
          <cell r="I227">
            <v>38706.794500000004</v>
          </cell>
          <cell r="J227">
            <v>9105.8867699999992</v>
          </cell>
          <cell r="K227">
            <v>0</v>
          </cell>
          <cell r="L227">
            <v>0</v>
          </cell>
          <cell r="M227">
            <v>11677.197</v>
          </cell>
          <cell r="N227">
            <v>11660.285</v>
          </cell>
        </row>
        <row r="228">
          <cell r="B228">
            <v>12</v>
          </cell>
          <cell r="C228" t="str">
            <v>ЛУГАНСЬКА ОБЛАСТЬ</v>
          </cell>
          <cell r="D228">
            <v>1882551</v>
          </cell>
          <cell r="E228" t="str">
            <v>ВIДКРИТЕ АКЦIОНЕРНЕ ТОВАРИСТВО "РУБIЖАНСЬКИЙ КАРТОННО-ТАРНИЙ КОМБIНАТ"</v>
          </cell>
          <cell r="F228">
            <v>32204.7016</v>
          </cell>
          <cell r="G228">
            <v>31736.5952</v>
          </cell>
          <cell r="H228">
            <v>33520.362699999998</v>
          </cell>
          <cell r="I228">
            <v>33484.569499999998</v>
          </cell>
          <cell r="J228">
            <v>1747.97423</v>
          </cell>
          <cell r="K228">
            <v>0</v>
          </cell>
          <cell r="L228">
            <v>0</v>
          </cell>
          <cell r="M228">
            <v>78.794920000000005</v>
          </cell>
          <cell r="N228">
            <v>-37.694450000000003</v>
          </cell>
        </row>
        <row r="229">
          <cell r="B229">
            <v>12</v>
          </cell>
          <cell r="C229" t="str">
            <v>ЛУГАНСЬКА ОБЛАСТЬ</v>
          </cell>
          <cell r="D229">
            <v>190816</v>
          </cell>
          <cell r="E229" t="str">
            <v>ВIДКРИТЕ АКЦIОНЕРНЕ ТОВАРИСТВО "АЛЧЕВСЬКИЙ КОКСОХIМIЧНИЙ ЗАВОД"</v>
          </cell>
          <cell r="F229">
            <v>9004.1404000000002</v>
          </cell>
          <cell r="G229">
            <v>2289.3864100000001</v>
          </cell>
          <cell r="H229">
            <v>17859.050500000001</v>
          </cell>
          <cell r="I229">
            <v>29123.2078</v>
          </cell>
          <cell r="J229">
            <v>26833.8213</v>
          </cell>
          <cell r="K229">
            <v>0</v>
          </cell>
          <cell r="L229">
            <v>0</v>
          </cell>
          <cell r="M229">
            <v>21198.084299999999</v>
          </cell>
          <cell r="N229">
            <v>11272.6945</v>
          </cell>
        </row>
        <row r="230">
          <cell r="B230">
            <v>12</v>
          </cell>
          <cell r="C230" t="str">
            <v>ЛУГАНСЬКА ОБЛАСТЬ</v>
          </cell>
          <cell r="D230">
            <v>32473323</v>
          </cell>
          <cell r="E230" t="str">
            <v>ДЕРЖАВНЕ ПIДПРИЄМСТВО "ЛУГАНСЬКВУГIЛЛЯ"</v>
          </cell>
          <cell r="F230">
            <v>27632.2143</v>
          </cell>
          <cell r="G230">
            <v>17815.451000000001</v>
          </cell>
          <cell r="H230">
            <v>-7051.8446999999996</v>
          </cell>
          <cell r="I230">
            <v>28532.385399999999</v>
          </cell>
          <cell r="J230">
            <v>10716.9344</v>
          </cell>
          <cell r="K230">
            <v>40447.941299999999</v>
          </cell>
          <cell r="L230">
            <v>-31175.705000000002</v>
          </cell>
          <cell r="M230">
            <v>0</v>
          </cell>
          <cell r="N230">
            <v>0</v>
          </cell>
        </row>
        <row r="231">
          <cell r="B231">
            <v>12</v>
          </cell>
          <cell r="C231" t="str">
            <v>ЛУГАНСЬКА ОБЛАСТЬ</v>
          </cell>
          <cell r="D231">
            <v>31443937</v>
          </cell>
          <cell r="E231" t="str">
            <v>ТОВАРИСТВО З ОБМЕЖЕНОЮ ВIДПОВIДАЛЬНIСТЮ "ЛУГАНСЬКЕ ЕНЕРГЕТИЧНЕ ОБ'ЄДНАННЯ"</v>
          </cell>
          <cell r="F231">
            <v>19532.911599999999</v>
          </cell>
          <cell r="G231">
            <v>19603.8537</v>
          </cell>
          <cell r="H231">
            <v>24874.7968</v>
          </cell>
          <cell r="I231">
            <v>27430.6911</v>
          </cell>
          <cell r="J231">
            <v>7826.83734</v>
          </cell>
          <cell r="K231">
            <v>0</v>
          </cell>
          <cell r="L231">
            <v>0</v>
          </cell>
          <cell r="M231">
            <v>2670.69839</v>
          </cell>
          <cell r="N231">
            <v>2555.62329</v>
          </cell>
        </row>
        <row r="232">
          <cell r="B232">
            <v>12</v>
          </cell>
          <cell r="C232" t="str">
            <v>ЛУГАНСЬКА ОБЛАСТЬ</v>
          </cell>
          <cell r="D232">
            <v>32226065</v>
          </cell>
          <cell r="E232" t="str">
            <v>ДЕРЖАВНЕ ПIДПРИЄМСТВО "АНТРАЦИТ"</v>
          </cell>
          <cell r="F232">
            <v>14272.6955</v>
          </cell>
          <cell r="G232">
            <v>20600.014999999999</v>
          </cell>
          <cell r="H232">
            <v>43595.330699999999</v>
          </cell>
          <cell r="I232">
            <v>26254.112000000001</v>
          </cell>
          <cell r="J232">
            <v>5654.09699</v>
          </cell>
          <cell r="K232">
            <v>32680.623100000001</v>
          </cell>
          <cell r="L232">
            <v>4393.4876100000001</v>
          </cell>
          <cell r="M232">
            <v>0</v>
          </cell>
          <cell r="N232">
            <v>-1.0000000000000001E-5</v>
          </cell>
        </row>
        <row r="233">
          <cell r="B233">
            <v>12</v>
          </cell>
          <cell r="C233" t="str">
            <v>ЛУГАНСЬКА ОБЛАСТЬ</v>
          </cell>
          <cell r="D233">
            <v>30996128</v>
          </cell>
          <cell r="E233" t="str">
            <v>ЗАКРИТЕ АКЦIОНЕРНЕ ТОВАРИСТВО "ЛУГАНСЬКИЙ ЛIКЕРО-ГОРIЛЧАНИЙ ЗАВОД ЛУГА-НОВА"</v>
          </cell>
          <cell r="F233">
            <v>23032.5344</v>
          </cell>
          <cell r="G233">
            <v>24058.871200000001</v>
          </cell>
          <cell r="H233">
            <v>23210.738499999999</v>
          </cell>
          <cell r="I233">
            <v>25909.897300000001</v>
          </cell>
          <cell r="J233">
            <v>1851.0261</v>
          </cell>
          <cell r="K233">
            <v>0</v>
          </cell>
          <cell r="L233">
            <v>0</v>
          </cell>
          <cell r="M233">
            <v>4954.0240299999996</v>
          </cell>
          <cell r="N233">
            <v>2199.1587500000001</v>
          </cell>
        </row>
        <row r="234">
          <cell r="B234">
            <v>12</v>
          </cell>
          <cell r="C234" t="str">
            <v>ЛУГАНСЬКА ОБЛАСТЬ</v>
          </cell>
          <cell r="D234">
            <v>5451150</v>
          </cell>
          <cell r="E234" t="str">
            <v>ВIДКРИТЕ АКЦIОНЕРНЕ ТОВАРИСТВО ПО ГАЗОПОСТАЧАННЮ ТА ГАЗИФIКАЦIЄ "ЛУГАНСЬКГАЗ"</v>
          </cell>
          <cell r="F234">
            <v>15685.861999999999</v>
          </cell>
          <cell r="G234">
            <v>15687.397199999999</v>
          </cell>
          <cell r="H234">
            <v>20770.082600000002</v>
          </cell>
          <cell r="I234">
            <v>24181.206900000001</v>
          </cell>
          <cell r="J234">
            <v>8493.8097199999993</v>
          </cell>
          <cell r="K234">
            <v>0</v>
          </cell>
          <cell r="L234">
            <v>0</v>
          </cell>
          <cell r="M234">
            <v>3410.8375999999998</v>
          </cell>
          <cell r="N234">
            <v>3405.1772700000001</v>
          </cell>
        </row>
        <row r="235">
          <cell r="B235">
            <v>12</v>
          </cell>
          <cell r="C235" t="str">
            <v>ЛУГАНСЬКА ОБЛАСТЬ</v>
          </cell>
          <cell r="D235">
            <v>9585574</v>
          </cell>
          <cell r="E235" t="str">
            <v>ДЕРЖАВНЕ ПIДПРИЄМСТВО "ПОПАСНЯНСЬКИЙ ВАГОНОРЕМОНТНИЙ ЗАВОД"</v>
          </cell>
          <cell r="F235">
            <v>15476.0558</v>
          </cell>
          <cell r="G235">
            <v>15473.426799999999</v>
          </cell>
          <cell r="H235">
            <v>17837.474999999999</v>
          </cell>
          <cell r="I235">
            <v>18924.923999999999</v>
          </cell>
          <cell r="J235">
            <v>3451.49721</v>
          </cell>
          <cell r="K235">
            <v>0</v>
          </cell>
          <cell r="L235">
            <v>0</v>
          </cell>
          <cell r="M235">
            <v>1088.864</v>
          </cell>
          <cell r="N235">
            <v>1087.4490000000001</v>
          </cell>
        </row>
        <row r="236">
          <cell r="B236">
            <v>12</v>
          </cell>
          <cell r="C236" t="str">
            <v>ЛУГАНСЬКА ОБЛАСТЬ</v>
          </cell>
          <cell r="D236">
            <v>31380846</v>
          </cell>
          <cell r="E236" t="str">
            <v>ЗАКРИТЕ АКЦIОНЕРНЕ ТОВАРИСТВО "ЛИСИЧАНСЬКИЙ СКЛОЗАВОД "ПРОЛЕТАРIЙ"</v>
          </cell>
          <cell r="F236">
            <v>12937.0689</v>
          </cell>
          <cell r="G236">
            <v>14629.230299999999</v>
          </cell>
          <cell r="H236">
            <v>9616.8508999999995</v>
          </cell>
          <cell r="I236">
            <v>14959.4311</v>
          </cell>
          <cell r="J236">
            <v>330.20084000000003</v>
          </cell>
          <cell r="K236">
            <v>0</v>
          </cell>
          <cell r="L236">
            <v>0</v>
          </cell>
          <cell r="M236">
            <v>6058.5360499999997</v>
          </cell>
          <cell r="N236">
            <v>6058.5360499999997</v>
          </cell>
        </row>
        <row r="237">
          <cell r="B237">
            <v>12</v>
          </cell>
          <cell r="C237" t="str">
            <v>ЛУГАНСЬКА ОБЛАСТЬ</v>
          </cell>
          <cell r="D237">
            <v>32446546</v>
          </cell>
          <cell r="E237" t="str">
            <v>ДЕРЖАВНЕ ПIДПРИЄМСТВО "ДОНБАСАНТРАЦИТ"</v>
          </cell>
          <cell r="F237">
            <v>-4755.7022999999999</v>
          </cell>
          <cell r="G237">
            <v>3093.00585</v>
          </cell>
          <cell r="H237">
            <v>7205.8483699999997</v>
          </cell>
          <cell r="I237">
            <v>14848.840200000001</v>
          </cell>
          <cell r="J237">
            <v>11755.8343</v>
          </cell>
          <cell r="K237">
            <v>26522.858899999999</v>
          </cell>
          <cell r="L237">
            <v>-11366.37</v>
          </cell>
          <cell r="M237">
            <v>6.4865599999999999</v>
          </cell>
          <cell r="N237">
            <v>-26.96566</v>
          </cell>
        </row>
        <row r="238">
          <cell r="B238">
            <v>12</v>
          </cell>
          <cell r="C238" t="str">
            <v>ЛУГАНСЬКА ОБЛАСТЬ</v>
          </cell>
          <cell r="D238">
            <v>5507034</v>
          </cell>
          <cell r="E238" t="str">
            <v>ЗАКРИТЕ АКЦIОНЕРНЕ ТОВАРИСТВО "ЛУГАНСЬКИЙ М'ЯСОКОМБIНАТ"</v>
          </cell>
          <cell r="F238">
            <v>8652.6316000000006</v>
          </cell>
          <cell r="G238">
            <v>8633.8366000000005</v>
          </cell>
          <cell r="H238">
            <v>12629.9977</v>
          </cell>
          <cell r="I238">
            <v>12869.155500000001</v>
          </cell>
          <cell r="J238">
            <v>4235.3188799999998</v>
          </cell>
          <cell r="K238">
            <v>0</v>
          </cell>
          <cell r="L238">
            <v>0</v>
          </cell>
          <cell r="M238">
            <v>239.15810999999999</v>
          </cell>
          <cell r="N238">
            <v>239.15781000000001</v>
          </cell>
        </row>
        <row r="239">
          <cell r="B239">
            <v>12</v>
          </cell>
          <cell r="C239" t="str">
            <v>ЛУГАНСЬКА ОБЛАСТЬ</v>
          </cell>
          <cell r="D239">
            <v>32538783</v>
          </cell>
          <cell r="E239" t="str">
            <v>ОБЛАСНЕ КОМУНАЛЬНЕ ПIДПРИЄМСТВО "КОМПАНIЯ "ЛУГАНСЬКВОДА"</v>
          </cell>
          <cell r="F239">
            <v>9722.9020199999995</v>
          </cell>
          <cell r="G239">
            <v>9528.1418599999997</v>
          </cell>
          <cell r="H239">
            <v>11156.192999999999</v>
          </cell>
          <cell r="I239">
            <v>12063.7462</v>
          </cell>
          <cell r="J239">
            <v>2535.6043199999999</v>
          </cell>
          <cell r="K239">
            <v>0</v>
          </cell>
          <cell r="L239">
            <v>0</v>
          </cell>
          <cell r="M239">
            <v>844.69961999999998</v>
          </cell>
          <cell r="N239">
            <v>844.40601000000004</v>
          </cell>
        </row>
        <row r="240">
          <cell r="B240">
            <v>12</v>
          </cell>
          <cell r="C240" t="str">
            <v>ЛУГАНСЬКА ОБЛАСТЬ</v>
          </cell>
          <cell r="D240">
            <v>32326182</v>
          </cell>
          <cell r="E240" t="str">
            <v>ТОВАРИСТВО З ОБМЕЖЕНОЮ ВIДПОВIДАЛЬНIСТЮ "НАУКОВО-ВИРОБНИЧИЙ ЦЕНТР "ЕКОСФЕРА"</v>
          </cell>
          <cell r="F240">
            <v>11112.872799999999</v>
          </cell>
          <cell r="G240">
            <v>11103.883900000001</v>
          </cell>
          <cell r="H240">
            <v>11226.941000000001</v>
          </cell>
          <cell r="I240">
            <v>11226.843000000001</v>
          </cell>
          <cell r="J240">
            <v>122.95913</v>
          </cell>
          <cell r="K240">
            <v>0</v>
          </cell>
          <cell r="L240">
            <v>0</v>
          </cell>
          <cell r="M240">
            <v>2.7400000000000001E-2</v>
          </cell>
          <cell r="N240">
            <v>-9.8000000000000004E-2</v>
          </cell>
        </row>
        <row r="241">
          <cell r="B241">
            <v>12</v>
          </cell>
          <cell r="C241" t="str">
            <v>ЛУГАНСЬКА ОБЛАСТЬ</v>
          </cell>
          <cell r="D241">
            <v>131050</v>
          </cell>
          <cell r="E241" t="str">
            <v>ДЕРЖАВНЕ ПIДПРИЄМСТВО "СЄВЄРОДОНЕЦЬКА ТЕПЛОЕЛЕКТРОЦЕНТРАЛЬ"</v>
          </cell>
          <cell r="F241">
            <v>9729.0490399999999</v>
          </cell>
          <cell r="G241">
            <v>7224.4751200000001</v>
          </cell>
          <cell r="H241">
            <v>5699.5267400000002</v>
          </cell>
          <cell r="I241">
            <v>10827.5638</v>
          </cell>
          <cell r="J241">
            <v>3603.0886399999999</v>
          </cell>
          <cell r="K241">
            <v>63.011789999999998</v>
          </cell>
          <cell r="L241">
            <v>-9128.4361000000008</v>
          </cell>
          <cell r="M241">
            <v>39.227629999999998</v>
          </cell>
          <cell r="N241">
            <v>39.227629999999998</v>
          </cell>
        </row>
        <row r="242">
          <cell r="B242">
            <v>13</v>
          </cell>
          <cell r="C242" t="str">
            <v>ЛЬВIВСЬКА ОБЛАСТЬ</v>
          </cell>
          <cell r="D242">
            <v>1059900</v>
          </cell>
          <cell r="E242" t="str">
            <v>ДЕРЖАВНЕ ТЕРИТОРIАЛЬНО-ГАЛУЗЕВЕ ОБ'ЄДНАННЯ "ЛЬВIВСЬКА ЗАЛIЗНИЦЯ"'</v>
          </cell>
          <cell r="F242">
            <v>338040.32900000003</v>
          </cell>
          <cell r="G242">
            <v>328316.011</v>
          </cell>
          <cell r="H242">
            <v>373508.18</v>
          </cell>
          <cell r="I242">
            <v>385825.72899999999</v>
          </cell>
          <cell r="J242">
            <v>57509.718200000003</v>
          </cell>
          <cell r="K242">
            <v>0</v>
          </cell>
          <cell r="L242">
            <v>0</v>
          </cell>
          <cell r="M242">
            <v>11920.3783</v>
          </cell>
          <cell r="N242">
            <v>11905.856400000001</v>
          </cell>
        </row>
        <row r="243">
          <cell r="B243">
            <v>13</v>
          </cell>
          <cell r="C243" t="str">
            <v>ЛЬВIВСЬКА ОБЛАСТЬ</v>
          </cell>
          <cell r="D243">
            <v>23269555</v>
          </cell>
          <cell r="E243" t="str">
            <v>ВIДКРИТЕ АКЦIОНЕРНЕ ТОВАРИСТВО "ЗАХIДЕНЕРГО"</v>
          </cell>
          <cell r="F243">
            <v>149866.92800000001</v>
          </cell>
          <cell r="G243">
            <v>150396.13800000001</v>
          </cell>
          <cell r="H243">
            <v>174169.36600000001</v>
          </cell>
          <cell r="I243">
            <v>181742.20800000001</v>
          </cell>
          <cell r="J243">
            <v>31346.070199999998</v>
          </cell>
          <cell r="K243">
            <v>0</v>
          </cell>
          <cell r="L243">
            <v>0</v>
          </cell>
          <cell r="M243">
            <v>7632.9844300000004</v>
          </cell>
          <cell r="N243">
            <v>7406.0600800000002</v>
          </cell>
        </row>
        <row r="244">
          <cell r="B244">
            <v>13</v>
          </cell>
          <cell r="C244" t="str">
            <v>ЛЬВIВСЬКА ОБЛАСТЬ</v>
          </cell>
          <cell r="D244">
            <v>30822837</v>
          </cell>
          <cell r="E244" t="str">
            <v>ЗАКРИТЕ АКЦIОНЕРНЕ ТОВАРИСТВО "ЛЬВIВСЬКИЙ ЛIКЕРО-ГОРIЛЧАНИЙ ЗАВОД"</v>
          </cell>
          <cell r="F244">
            <v>99515.446400000001</v>
          </cell>
          <cell r="G244">
            <v>113869.736</v>
          </cell>
          <cell r="H244">
            <v>134004.465</v>
          </cell>
          <cell r="I244">
            <v>139766.204</v>
          </cell>
          <cell r="J244">
            <v>25896.4679</v>
          </cell>
          <cell r="K244">
            <v>0</v>
          </cell>
          <cell r="L244">
            <v>0</v>
          </cell>
          <cell r="M244">
            <v>20031.245999999999</v>
          </cell>
          <cell r="N244">
            <v>4980.7183400000004</v>
          </cell>
        </row>
        <row r="245">
          <cell r="B245">
            <v>13</v>
          </cell>
          <cell r="C245" t="str">
            <v>ЛЬВIВСЬКА ОБЛАСТЬ</v>
          </cell>
          <cell r="D245">
            <v>25546088</v>
          </cell>
          <cell r="E245" t="str">
            <v>ФIЛIЯ ЗАКРИТОГО АКЦIОНЕРНОГО ТОВАРИСТВА "КИЇВСТАР ДЖ.ЕС.ЕМ." В М ЛЬВОВI</v>
          </cell>
          <cell r="F245">
            <v>32747.6253</v>
          </cell>
          <cell r="G245">
            <v>32750.075000000001</v>
          </cell>
          <cell r="H245">
            <v>79182.378500000006</v>
          </cell>
          <cell r="I245">
            <v>79176.095199999996</v>
          </cell>
          <cell r="J245">
            <v>46426.020199999999</v>
          </cell>
          <cell r="K245">
            <v>0</v>
          </cell>
          <cell r="L245">
            <v>0</v>
          </cell>
          <cell r="M245">
            <v>7.0108899999999998</v>
          </cell>
          <cell r="N245">
            <v>-6.2833800000000002</v>
          </cell>
        </row>
        <row r="246">
          <cell r="B246">
            <v>13</v>
          </cell>
          <cell r="C246" t="str">
            <v>ЛЬВIВСЬКА ОБЛАСТЬ</v>
          </cell>
          <cell r="D246">
            <v>152388</v>
          </cell>
          <cell r="E246" t="str">
            <v>ВIДКРИТЕ АКЦIОНЕРНЕ ТОВАРИСТВО "НАФТОПЕРЕРОБНИЙ КОМПЛЕКС "ГАЛИЧИНА"</v>
          </cell>
          <cell r="F246">
            <v>143619.84899999999</v>
          </cell>
          <cell r="G246">
            <v>152113.995</v>
          </cell>
          <cell r="H246">
            <v>82245.151100000003</v>
          </cell>
          <cell r="I246">
            <v>75247.823999999993</v>
          </cell>
          <cell r="J246">
            <v>-76866.171000000002</v>
          </cell>
          <cell r="K246">
            <v>115.18777</v>
          </cell>
          <cell r="L246">
            <v>-90.916510000000002</v>
          </cell>
          <cell r="M246">
            <v>8645.1690400000007</v>
          </cell>
          <cell r="N246">
            <v>-6988.9161000000004</v>
          </cell>
        </row>
        <row r="247">
          <cell r="B247">
            <v>13</v>
          </cell>
          <cell r="C247" t="str">
            <v>ЛЬВIВСЬКА ОБЛАСТЬ</v>
          </cell>
          <cell r="D247">
            <v>383952</v>
          </cell>
          <cell r="E247" t="str">
            <v>ВIДКРИТЕ АКЦIОНЕРНЕ ТОВАРИСТВО "ЛЬВIВСЬКА ПИВОВАРНЯ"</v>
          </cell>
          <cell r="F247">
            <v>44233.784</v>
          </cell>
          <cell r="G247">
            <v>43777.906999999999</v>
          </cell>
          <cell r="H247">
            <v>58042.345800000003</v>
          </cell>
          <cell r="I247">
            <v>62373.004300000001</v>
          </cell>
          <cell r="J247">
            <v>18595.0972</v>
          </cell>
          <cell r="K247">
            <v>0</v>
          </cell>
          <cell r="L247">
            <v>0</v>
          </cell>
          <cell r="M247">
            <v>4392.0195400000002</v>
          </cell>
          <cell r="N247">
            <v>4330.48902</v>
          </cell>
        </row>
        <row r="248">
          <cell r="B248">
            <v>13</v>
          </cell>
          <cell r="C248" t="str">
            <v>ЛЬВIВСЬКА ОБЛАСТЬ</v>
          </cell>
          <cell r="D248">
            <v>131587</v>
          </cell>
          <cell r="E248" t="str">
            <v>ВIДКРИТЕ АКЦIОНЕРНЕ ТОВАРИСТВО "ЛЬВIВОБЛЕНЕРГО"</v>
          </cell>
          <cell r="F248">
            <v>45511.9856</v>
          </cell>
          <cell r="G248">
            <v>45919.129699999998</v>
          </cell>
          <cell r="H248">
            <v>58551.497300000003</v>
          </cell>
          <cell r="I248">
            <v>46755.0101</v>
          </cell>
          <cell r="J248">
            <v>835.88041999999996</v>
          </cell>
          <cell r="K248">
            <v>11932.3478</v>
          </cell>
          <cell r="L248">
            <v>11932.3478</v>
          </cell>
          <cell r="M248">
            <v>0.15966</v>
          </cell>
          <cell r="N248">
            <v>6.0699999999999997E-2</v>
          </cell>
        </row>
        <row r="249">
          <cell r="B249">
            <v>13</v>
          </cell>
          <cell r="C249" t="str">
            <v>ЛЬВIВСЬКА ОБЛАСТЬ</v>
          </cell>
          <cell r="D249">
            <v>382154</v>
          </cell>
          <cell r="E249" t="str">
            <v>ЗАКРИТЕ АКЦIОНЕРНЕ ТОВАРИСТВО "ЛЬВIВСЬКА КОНДИТЕРСЬКА ФIРМА "СВIТОЧ"</v>
          </cell>
          <cell r="F249">
            <v>19845.763599999998</v>
          </cell>
          <cell r="G249">
            <v>28508.387500000001</v>
          </cell>
          <cell r="H249">
            <v>35846.683299999997</v>
          </cell>
          <cell r="I249">
            <v>38392.742100000003</v>
          </cell>
          <cell r="J249">
            <v>9884.3545200000008</v>
          </cell>
          <cell r="K249">
            <v>0</v>
          </cell>
          <cell r="L249">
            <v>0</v>
          </cell>
          <cell r="M249">
            <v>2566.7158800000002</v>
          </cell>
          <cell r="N249">
            <v>2546.0526599999998</v>
          </cell>
        </row>
        <row r="250">
          <cell r="B250">
            <v>13</v>
          </cell>
          <cell r="C250" t="str">
            <v>ЛЬВIВСЬКА ОБЛАСТЬ</v>
          </cell>
          <cell r="D250">
            <v>22376504</v>
          </cell>
          <cell r="E250" t="str">
            <v>ЗАХ.IДНЕ ТУ ЗАКРИТЕ АКЦIОНЕРНЕ ТОВАРИСТВО "УКРАIНСЬКИЙ МОБIЛЬНИЙ ЗВ'ЯЗОК"</v>
          </cell>
          <cell r="F250">
            <v>28663.17</v>
          </cell>
          <cell r="G250">
            <v>28663.18</v>
          </cell>
          <cell r="H250">
            <v>37672.010999999999</v>
          </cell>
          <cell r="I250">
            <v>37672.010999999999</v>
          </cell>
          <cell r="J250">
            <v>9008.8310000000001</v>
          </cell>
          <cell r="K250">
            <v>0</v>
          </cell>
          <cell r="L250">
            <v>0</v>
          </cell>
          <cell r="M250">
            <v>1.4117599999999999</v>
          </cell>
          <cell r="N250">
            <v>0</v>
          </cell>
        </row>
        <row r="251">
          <cell r="B251">
            <v>13</v>
          </cell>
          <cell r="C251" t="str">
            <v>ЛЬВIВСЬКА ОБЛАСТЬ</v>
          </cell>
          <cell r="D251">
            <v>3348471</v>
          </cell>
          <cell r="E251" t="str">
            <v>ЛЬВIВСЬКЕ МIСЬКЕ КОМУНАЛЬНЕ ПIДПРИЄМСТВО "ЛЬВIВВОДОКАНАЛ"</v>
          </cell>
          <cell r="F251">
            <v>6512.5896400000001</v>
          </cell>
          <cell r="G251">
            <v>12495.075999999999</v>
          </cell>
          <cell r="H251">
            <v>13727.5707</v>
          </cell>
          <cell r="I251">
            <v>37642.721100000002</v>
          </cell>
          <cell r="J251">
            <v>25147.645100000002</v>
          </cell>
          <cell r="K251">
            <v>3297.14525</v>
          </cell>
          <cell r="L251">
            <v>-14322.947</v>
          </cell>
          <cell r="M251">
            <v>18.822900000000001</v>
          </cell>
          <cell r="N251">
            <v>18.822900000000001</v>
          </cell>
        </row>
        <row r="252">
          <cell r="B252">
            <v>13</v>
          </cell>
          <cell r="C252" t="str">
            <v>ЛЬВIВСЬКА ОБЛАСТЬ</v>
          </cell>
          <cell r="D252">
            <v>293025</v>
          </cell>
          <cell r="E252" t="str">
            <v>ВIДКРИТЕ АКЦIОНЕРНЕ ТОВАРИСТВО "МИКОЛАЇВЦЕМЕНТ"</v>
          </cell>
          <cell r="F252">
            <v>33125.089</v>
          </cell>
          <cell r="G252">
            <v>33060.486599999997</v>
          </cell>
          <cell r="H252">
            <v>35961.6391</v>
          </cell>
          <cell r="I252">
            <v>35913.184000000001</v>
          </cell>
          <cell r="J252">
            <v>2852.6973200000002</v>
          </cell>
          <cell r="K252">
            <v>0</v>
          </cell>
          <cell r="L252">
            <v>0</v>
          </cell>
          <cell r="M252">
            <v>36.808909999999997</v>
          </cell>
          <cell r="N252">
            <v>-54.28295</v>
          </cell>
        </row>
        <row r="253">
          <cell r="B253">
            <v>13</v>
          </cell>
          <cell r="C253" t="str">
            <v>ЛЬВIВСЬКА ОБЛАСТЬ</v>
          </cell>
          <cell r="D253">
            <v>25560533</v>
          </cell>
          <cell r="E253" t="str">
            <v>ФIЛIЯ ДОЧIРНЬОЇ КОМПАНIЇ "УКРГАЗВИДОБУВАННЯ" НАЦIОНАЛЬНОЇ АКЦIОНЕРНОЇ КОМПАНIЇ "НАФТОГАЗУКРАЇНИ" ГАЗОПРОМИСЛОВЕ УПРАВЛIННЯ "ЛЬВIВГАЗВИДОБУВАННЯ"</v>
          </cell>
          <cell r="F253">
            <v>49604.645700000001</v>
          </cell>
          <cell r="G253">
            <v>53654.351300000002</v>
          </cell>
          <cell r="H253">
            <v>2725.1300999999999</v>
          </cell>
          <cell r="I253">
            <v>25551.07</v>
          </cell>
          <cell r="J253">
            <v>-28103.280999999999</v>
          </cell>
          <cell r="K253">
            <v>4752.2016700000004</v>
          </cell>
          <cell r="L253">
            <v>-22749.924999999999</v>
          </cell>
          <cell r="M253">
            <v>11.8788</v>
          </cell>
          <cell r="N253">
            <v>11.76934</v>
          </cell>
        </row>
        <row r="254">
          <cell r="B254">
            <v>13</v>
          </cell>
          <cell r="C254" t="str">
            <v>ЛЬВIВСЬКА ОБЛАСТЬ</v>
          </cell>
          <cell r="D254">
            <v>22402928</v>
          </cell>
          <cell r="E254" t="str">
            <v>СПIЛЬНЕ ПIДПРИЄМСТВО "БОРИСЛАВСЬКА НАФТОВА КОМПАНIЯ" (У ФОРМI ТОВАРИСТВА З ОБМЕЖЕНОЮ ВIДПОВIДАЛЬНIСТЮ)</v>
          </cell>
          <cell r="F254">
            <v>12764.2991</v>
          </cell>
          <cell r="G254">
            <v>12756.492</v>
          </cell>
          <cell r="H254">
            <v>19901.208900000001</v>
          </cell>
          <cell r="I254">
            <v>21140.606800000001</v>
          </cell>
          <cell r="J254">
            <v>8384.1147600000004</v>
          </cell>
          <cell r="K254">
            <v>0</v>
          </cell>
          <cell r="L254">
            <v>0</v>
          </cell>
          <cell r="M254">
            <v>1266.73605</v>
          </cell>
          <cell r="N254">
            <v>1236.64941</v>
          </cell>
        </row>
        <row r="255">
          <cell r="B255">
            <v>13</v>
          </cell>
          <cell r="C255" t="str">
            <v>ЛЬВIВСЬКА ОБЛАСТЬ</v>
          </cell>
          <cell r="D255">
            <v>25558625</v>
          </cell>
          <cell r="E255" t="str">
            <v>УПРАВЛIННЯ КОМУНАЛЬНОГО МАЙНА ЛЬВIВСЬКОЇ МIСЬКОЇ РАДИ</v>
          </cell>
          <cell r="F255">
            <v>2095.2289999999998</v>
          </cell>
          <cell r="G255">
            <v>2096.6786200000001</v>
          </cell>
          <cell r="H255">
            <v>17216.726999999999</v>
          </cell>
          <cell r="I255">
            <v>17752.863499999999</v>
          </cell>
          <cell r="J255">
            <v>15656.1849</v>
          </cell>
          <cell r="K255">
            <v>0</v>
          </cell>
          <cell r="L255">
            <v>0</v>
          </cell>
          <cell r="M255">
            <v>541.63807999999995</v>
          </cell>
          <cell r="N255">
            <v>536.13652999999999</v>
          </cell>
        </row>
        <row r="256">
          <cell r="B256">
            <v>13</v>
          </cell>
          <cell r="C256" t="str">
            <v>ЛЬВIВСЬКА ОБЛАСТЬ</v>
          </cell>
          <cell r="D256">
            <v>31804036</v>
          </cell>
          <cell r="E256" t="str">
            <v>ТОВАРИСТВО З ОБМЕЖЕНОЮ ВIДПОВIДАЛЬНIСТЮ"НАУКОВО-ВИРОБНИЧЕ ПIДПРИЄМСТВО"ГЕТЬМАН"</v>
          </cell>
          <cell r="F256">
            <v>9970.8832399999992</v>
          </cell>
          <cell r="G256">
            <v>8858.8969500000003</v>
          </cell>
          <cell r="H256">
            <v>14932.737300000001</v>
          </cell>
          <cell r="I256">
            <v>16338.843000000001</v>
          </cell>
          <cell r="J256">
            <v>7479.94607</v>
          </cell>
          <cell r="K256">
            <v>0</v>
          </cell>
          <cell r="L256">
            <v>0</v>
          </cell>
          <cell r="M256">
            <v>1165.8349000000001</v>
          </cell>
          <cell r="N256">
            <v>754.31435999999997</v>
          </cell>
        </row>
        <row r="257">
          <cell r="B257">
            <v>13</v>
          </cell>
          <cell r="C257" t="str">
            <v>ЛЬВIВСЬКА ОБЛАСТЬ</v>
          </cell>
          <cell r="D257">
            <v>740599</v>
          </cell>
          <cell r="E257" t="str">
            <v>ВIДКРИТЕ АКЦIОНЕРНЕ ТОВАРИСТВО "ЛЬВIВСЬКИЙ ЛОКОМОТИВОРЕМОНТНИЙ ЗАВОД"</v>
          </cell>
          <cell r="F257">
            <v>6672.4114</v>
          </cell>
          <cell r="G257">
            <v>6717.4961800000001</v>
          </cell>
          <cell r="H257">
            <v>11553.511699999999</v>
          </cell>
          <cell r="I257">
            <v>12615.092199999999</v>
          </cell>
          <cell r="J257">
            <v>5897.5959800000001</v>
          </cell>
          <cell r="K257">
            <v>0</v>
          </cell>
          <cell r="L257">
            <v>0</v>
          </cell>
          <cell r="M257">
            <v>1109.6353899999999</v>
          </cell>
          <cell r="N257">
            <v>1061.58051</v>
          </cell>
        </row>
        <row r="258">
          <cell r="B258">
            <v>13</v>
          </cell>
          <cell r="C258" t="str">
            <v>ЛЬВIВСЬКА ОБЛАСТЬ</v>
          </cell>
          <cell r="D258">
            <v>7684556</v>
          </cell>
          <cell r="E258" t="str">
            <v>ДЕРЖАВНЕ ПIДПРИЄМСТВО МIНIСТЕРСТВА ОБОРОНИ УКРАЇНИ "ЛЬВIВСЬКИЙ ДЕРЖАВНИЙ АВIАЦIЙНО-РЕМОНТНИЙ ЗАВОД"</v>
          </cell>
          <cell r="F258">
            <v>3305.63024</v>
          </cell>
          <cell r="G258">
            <v>4243.3061200000002</v>
          </cell>
          <cell r="H258">
            <v>-678.05754000000002</v>
          </cell>
          <cell r="I258">
            <v>11373.2551</v>
          </cell>
          <cell r="J258">
            <v>7129.9489299999996</v>
          </cell>
          <cell r="K258">
            <v>0</v>
          </cell>
          <cell r="L258">
            <v>0</v>
          </cell>
          <cell r="M258">
            <v>13144.9822</v>
          </cell>
          <cell r="N258">
            <v>12051.2063</v>
          </cell>
        </row>
        <row r="259">
          <cell r="B259">
            <v>13</v>
          </cell>
          <cell r="C259" t="str">
            <v>ЛЬВIВСЬКА ОБЛАСТЬ</v>
          </cell>
          <cell r="D259">
            <v>13816938</v>
          </cell>
          <cell r="E259" t="str">
            <v>ТОВАРИСТВО З ОБМЕЖЕНОЮ ВIДПОВIДАЛЬНIСТЮ "ТОРГОВО-ПРОМИСЛОВА КОМПАНIЯ"</v>
          </cell>
          <cell r="F259">
            <v>3108.2705700000001</v>
          </cell>
          <cell r="G259">
            <v>3152.9765600000001</v>
          </cell>
          <cell r="H259">
            <v>9103.7183299999997</v>
          </cell>
          <cell r="I259">
            <v>11349.365900000001</v>
          </cell>
          <cell r="J259">
            <v>8196.3893200000002</v>
          </cell>
          <cell r="K259">
            <v>0</v>
          </cell>
          <cell r="L259">
            <v>0</v>
          </cell>
          <cell r="M259">
            <v>2244.31835</v>
          </cell>
          <cell r="N259">
            <v>2217.6194</v>
          </cell>
        </row>
        <row r="260">
          <cell r="B260">
            <v>13</v>
          </cell>
          <cell r="C260" t="str">
            <v>ЛЬВIВСЬКА ОБЛАСТЬ</v>
          </cell>
          <cell r="D260">
            <v>20770332</v>
          </cell>
          <cell r="E260" t="str">
            <v>ДЕРЖАВНЕ ПIДПРИЄМСТВО "СТРИЙСЬКИЙ ВАГОНОРЕМОНТНИЙ ЗАВОД"</v>
          </cell>
          <cell r="F260">
            <v>7350.7417100000002</v>
          </cell>
          <cell r="G260">
            <v>7351.8460299999997</v>
          </cell>
          <cell r="H260">
            <v>10563.466</v>
          </cell>
          <cell r="I260">
            <v>11242.2017</v>
          </cell>
          <cell r="J260">
            <v>3890.35565</v>
          </cell>
          <cell r="K260">
            <v>0</v>
          </cell>
          <cell r="L260">
            <v>0</v>
          </cell>
          <cell r="M260">
            <v>682.84834999999998</v>
          </cell>
          <cell r="N260">
            <v>678.73505</v>
          </cell>
        </row>
        <row r="261">
          <cell r="B261">
            <v>13</v>
          </cell>
          <cell r="C261" t="str">
            <v>ЛЬВIВСЬКА ОБЛАСТЬ</v>
          </cell>
          <cell r="D261">
            <v>26306989</v>
          </cell>
          <cell r="E261" t="str">
            <v>ЛЬВIВСЬКА ФIЛIЯ ЗАКРИТОГО АКЦIОНЕРНОГО ТОВАРИСТВА "УКРАIНСЬКИЙ МОБIЛЬНИЙ ЗВ'ЯЗОК"</v>
          </cell>
          <cell r="F261">
            <v>6804.64</v>
          </cell>
          <cell r="G261">
            <v>6804.665</v>
          </cell>
          <cell r="H261">
            <v>9613.3240000000005</v>
          </cell>
          <cell r="I261">
            <v>9613.3240000000005</v>
          </cell>
          <cell r="J261">
            <v>2808.6590000000001</v>
          </cell>
          <cell r="K261">
            <v>0</v>
          </cell>
          <cell r="L261">
            <v>0</v>
          </cell>
          <cell r="M261">
            <v>1.45434</v>
          </cell>
          <cell r="N261">
            <v>0</v>
          </cell>
        </row>
        <row r="262">
          <cell r="B262">
            <v>14</v>
          </cell>
          <cell r="C262" t="str">
            <v>МИКОЛАЇВСЬКА ОБЛАСТЬ</v>
          </cell>
          <cell r="D262">
            <v>25883682</v>
          </cell>
          <cell r="E262" t="str">
            <v>МИКОЛАЇВСЬКЕ ВIДДIЛЕННЯ ВIДКРИТОГО АКЦIОНЕРНОГО ТОВАРИСТВА "САН IНТЕРБРЮ УКРАЇНА"</v>
          </cell>
          <cell r="F262">
            <v>2275.8000000000002</v>
          </cell>
          <cell r="G262">
            <v>2280.6999999999998</v>
          </cell>
          <cell r="H262">
            <v>75154.117599999998</v>
          </cell>
          <cell r="I262">
            <v>75114.920299999998</v>
          </cell>
          <cell r="J262">
            <v>72834.220300000001</v>
          </cell>
          <cell r="K262">
            <v>0</v>
          </cell>
          <cell r="L262">
            <v>0</v>
          </cell>
          <cell r="M262">
            <v>2.1868500000000002</v>
          </cell>
          <cell r="N262">
            <v>-2.7131500000000002</v>
          </cell>
        </row>
        <row r="263">
          <cell r="B263">
            <v>14</v>
          </cell>
          <cell r="C263" t="str">
            <v>МИКОЛАЇВСЬКА ОБЛАСТЬ</v>
          </cell>
          <cell r="D263">
            <v>32573503</v>
          </cell>
          <cell r="E263" t="str">
            <v>ТОВАРИСТВО З ОБМЕЖЕНОЮ ВIДПОВIДАЛЬНIСТЮ "IНТЕРIОР"</v>
          </cell>
          <cell r="F263">
            <v>0</v>
          </cell>
          <cell r="G263">
            <v>0</v>
          </cell>
          <cell r="H263">
            <v>51523.679799999998</v>
          </cell>
          <cell r="I263">
            <v>51497.270499999999</v>
          </cell>
          <cell r="J263">
            <v>51497.270499999999</v>
          </cell>
          <cell r="K263">
            <v>0</v>
          </cell>
          <cell r="L263">
            <v>0</v>
          </cell>
          <cell r="M263">
            <v>27.4025</v>
          </cell>
          <cell r="N263">
            <v>27.4025</v>
          </cell>
        </row>
        <row r="264">
          <cell r="B264">
            <v>14</v>
          </cell>
          <cell r="C264" t="str">
            <v>МИКОЛАЇВСЬКА ОБЛАСТЬ</v>
          </cell>
          <cell r="D264">
            <v>20915546</v>
          </cell>
          <cell r="E264" t="str">
            <v>ВIДОКРЕМЛЕНИЙ ПIДРОЗДIЛ "ЮЖНОУКРАЇНСЬКА АТОМНА ЕЛЕКТРОСТАНЦIЯ" ДЕРЖАВНОГО ПIДПРИЄМСТВА "НАЦIОНАЛЬНА АТОМНА ЕНЕРГОГЕНЕРУЮЧА КОМПАНIЯ "ЕНЕРГОАТОМ"</v>
          </cell>
          <cell r="F264">
            <v>57602.108399999997</v>
          </cell>
          <cell r="G264">
            <v>53593.5674</v>
          </cell>
          <cell r="H264">
            <v>84369.920899999997</v>
          </cell>
          <cell r="I264">
            <v>45290.538500000002</v>
          </cell>
          <cell r="J264">
            <v>-8303.0288</v>
          </cell>
          <cell r="K264">
            <v>0</v>
          </cell>
          <cell r="L264">
            <v>0</v>
          </cell>
          <cell r="M264">
            <v>3472.3939399999999</v>
          </cell>
          <cell r="N264">
            <v>-31611.276000000002</v>
          </cell>
        </row>
        <row r="265">
          <cell r="B265">
            <v>14</v>
          </cell>
          <cell r="C265" t="str">
            <v>МИКОЛАЇВСЬКА ОБЛАСТЬ</v>
          </cell>
          <cell r="D265">
            <v>33969212</v>
          </cell>
          <cell r="E265" t="str">
            <v>ДЕРЖАВНЕ ПIДПРИЄМСТВО "ДЕРЖАВНА МОРСЬКА ЛОЦМАНСЬКА СЛУЖБА"</v>
          </cell>
          <cell r="F265">
            <v>0</v>
          </cell>
          <cell r="G265">
            <v>0</v>
          </cell>
          <cell r="H265">
            <v>40705.259100000003</v>
          </cell>
          <cell r="I265">
            <v>41518.784800000001</v>
          </cell>
          <cell r="J265">
            <v>41518.784800000001</v>
          </cell>
          <cell r="K265">
            <v>0</v>
          </cell>
          <cell r="L265">
            <v>0</v>
          </cell>
          <cell r="M265">
            <v>813.52566999999999</v>
          </cell>
          <cell r="N265">
            <v>813.52566999999999</v>
          </cell>
        </row>
        <row r="266">
          <cell r="B266">
            <v>14</v>
          </cell>
          <cell r="C266" t="str">
            <v>МИКОЛАЇВСЬКА ОБЛАСТЬ</v>
          </cell>
          <cell r="D266">
            <v>30850377</v>
          </cell>
          <cell r="E266" t="str">
            <v>ТОВАРИСТВО З ОБМЕЖЕНОЮ ВIДПОВIДАЛЬНIСТЮ "СЕЛТIК"</v>
          </cell>
          <cell r="F266">
            <v>0</v>
          </cell>
          <cell r="G266">
            <v>0</v>
          </cell>
          <cell r="H266">
            <v>40424.054400000001</v>
          </cell>
          <cell r="I266">
            <v>40436.641100000001</v>
          </cell>
          <cell r="J266">
            <v>40436.641100000001</v>
          </cell>
          <cell r="K266">
            <v>0</v>
          </cell>
          <cell r="L266">
            <v>0</v>
          </cell>
          <cell r="M266">
            <v>21.744820000000001</v>
          </cell>
          <cell r="N266">
            <v>21.744820000000001</v>
          </cell>
        </row>
        <row r="267">
          <cell r="B267">
            <v>14</v>
          </cell>
          <cell r="C267" t="str">
            <v>МИКОЛАЇВСЬКА ОБЛАСТЬ</v>
          </cell>
          <cell r="D267">
            <v>1125608</v>
          </cell>
          <cell r="E267" t="str">
            <v>ДЕРЖАВНЕ ПIДПРИЄМСТВО "МИКОЛАЇВСЬКИЙ МОРСЬКИЙ ТОРГОВЕЛЬНИЙ ПОРТ"</v>
          </cell>
          <cell r="F267">
            <v>18437.488600000001</v>
          </cell>
          <cell r="G267">
            <v>11794.194799999999</v>
          </cell>
          <cell r="H267">
            <v>23942.261299999998</v>
          </cell>
          <cell r="I267">
            <v>24713.692899999998</v>
          </cell>
          <cell r="J267">
            <v>12919.498100000001</v>
          </cell>
          <cell r="K267">
            <v>0</v>
          </cell>
          <cell r="L267">
            <v>0</v>
          </cell>
          <cell r="M267">
            <v>853.10037</v>
          </cell>
          <cell r="N267">
            <v>771.39395000000002</v>
          </cell>
        </row>
        <row r="268">
          <cell r="B268">
            <v>14</v>
          </cell>
          <cell r="C268" t="str">
            <v>МИКОЛАЇВСЬКА ОБЛАСТЬ</v>
          </cell>
          <cell r="D268">
            <v>25374003</v>
          </cell>
          <cell r="E268" t="str">
            <v>ДЕРЖАВНЕ ПIДПРИЄМСТВО "ДЕЛЬТА-ЛОЦМАН"</v>
          </cell>
          <cell r="F268">
            <v>57794.766199999998</v>
          </cell>
          <cell r="G268">
            <v>51143.781199999998</v>
          </cell>
          <cell r="H268">
            <v>18614.721600000001</v>
          </cell>
          <cell r="I268">
            <v>19379.800800000001</v>
          </cell>
          <cell r="J268">
            <v>-31763.98</v>
          </cell>
          <cell r="K268">
            <v>0</v>
          </cell>
          <cell r="L268">
            <v>0</v>
          </cell>
          <cell r="M268">
            <v>769.41981999999996</v>
          </cell>
          <cell r="N268">
            <v>765.07924000000003</v>
          </cell>
        </row>
        <row r="269">
          <cell r="B269">
            <v>14</v>
          </cell>
          <cell r="C269" t="str">
            <v>МИКОЛАЇВСЬКА ОБЛАСТЬ</v>
          </cell>
          <cell r="D269">
            <v>30348775</v>
          </cell>
          <cell r="E269" t="str">
            <v>ДОЧIРНЄ ПIДПРИЄМСТВО "ТОРГОВЫЙ ДОМ "САНДОРА" ТОВАРИСТВА З ОБМЕЖЕНОЮ ВIДПОВIДАЛЬНIСТЮ "САНДОРА"</v>
          </cell>
          <cell r="F269">
            <v>11420.468500000001</v>
          </cell>
          <cell r="G269">
            <v>11123.1204</v>
          </cell>
          <cell r="H269">
            <v>16203.7817</v>
          </cell>
          <cell r="I269">
            <v>18532.411499999998</v>
          </cell>
          <cell r="J269">
            <v>7409.2910899999997</v>
          </cell>
          <cell r="K269">
            <v>0</v>
          </cell>
          <cell r="L269">
            <v>0</v>
          </cell>
          <cell r="M269">
            <v>2074.3185600000002</v>
          </cell>
          <cell r="N269">
            <v>2073.8595</v>
          </cell>
        </row>
        <row r="270">
          <cell r="B270">
            <v>14</v>
          </cell>
          <cell r="C270" t="str">
            <v>МИКОЛАЇВСЬКА ОБЛАСТЬ</v>
          </cell>
          <cell r="D270">
            <v>293031</v>
          </cell>
          <cell r="E270" t="str">
            <v>ВIДКРИТЕ АКЦIОНЕРНЕ ТОВАРИСТВО "ЮГЦЕМЕНТ"</v>
          </cell>
          <cell r="F270">
            <v>8199.1369900000009</v>
          </cell>
          <cell r="G270">
            <v>7932.39635</v>
          </cell>
          <cell r="H270">
            <v>17792.042600000001</v>
          </cell>
          <cell r="I270">
            <v>18060.2264</v>
          </cell>
          <cell r="J270">
            <v>10127.83</v>
          </cell>
          <cell r="K270">
            <v>0</v>
          </cell>
          <cell r="L270">
            <v>0</v>
          </cell>
          <cell r="M270">
            <v>466.43884000000003</v>
          </cell>
          <cell r="N270">
            <v>268.11444</v>
          </cell>
        </row>
        <row r="271">
          <cell r="B271">
            <v>14</v>
          </cell>
          <cell r="C271" t="str">
            <v>МИКОЛАЇВСЬКА ОБЛАСТЬ</v>
          </cell>
          <cell r="D271">
            <v>22430008</v>
          </cell>
          <cell r="E271" t="str">
            <v>ТОВАРИСТВО З ОБМЕЖЕНОЮ ВIДПОВIДАЛЬНIСТЮ "САНДОРА"</v>
          </cell>
          <cell r="F271">
            <v>21409.895199999999</v>
          </cell>
          <cell r="G271">
            <v>21506.293699999998</v>
          </cell>
          <cell r="H271">
            <v>19829.6234</v>
          </cell>
          <cell r="I271">
            <v>17527.161599999999</v>
          </cell>
          <cell r="J271">
            <v>-3979.1320999999998</v>
          </cell>
          <cell r="K271">
            <v>0</v>
          </cell>
          <cell r="L271">
            <v>0</v>
          </cell>
          <cell r="M271">
            <v>4943.2198600000002</v>
          </cell>
          <cell r="N271">
            <v>-2813.0264000000002</v>
          </cell>
        </row>
        <row r="272">
          <cell r="B272">
            <v>14</v>
          </cell>
          <cell r="C272" t="str">
            <v>МИКОЛАЇВСЬКА ОБЛАСТЬ</v>
          </cell>
          <cell r="D272">
            <v>374605</v>
          </cell>
          <cell r="E272" t="str">
            <v>АКЦIОНЕРНЕ ТОВАРИСТВО МИКОЛАЇВСЬКIЙ ПИВЗАВОД "ЯНТАР"</v>
          </cell>
          <cell r="F272">
            <v>77241.960099999997</v>
          </cell>
          <cell r="G272">
            <v>77314.467199999999</v>
          </cell>
          <cell r="H272">
            <v>6260.9024799999997</v>
          </cell>
          <cell r="I272">
            <v>13686.2304</v>
          </cell>
          <cell r="J272">
            <v>-63628.237000000001</v>
          </cell>
          <cell r="K272">
            <v>0</v>
          </cell>
          <cell r="L272">
            <v>0</v>
          </cell>
          <cell r="M272">
            <v>0</v>
          </cell>
          <cell r="N272">
            <v>-117.90164</v>
          </cell>
        </row>
        <row r="273">
          <cell r="B273">
            <v>14</v>
          </cell>
          <cell r="C273" t="str">
            <v>МИКОЛАЇВСЬКА ОБЛАСТЬ</v>
          </cell>
          <cell r="D273">
            <v>19290012</v>
          </cell>
          <cell r="E273" t="str">
            <v>СПЕЦIАЛIЗОВАНИЙ МОРСЬКИЙ ПОРТ "ОКТЯБРЬСК"</v>
          </cell>
          <cell r="F273">
            <v>10032.1301</v>
          </cell>
          <cell r="G273">
            <v>9985.3714299999992</v>
          </cell>
          <cell r="H273">
            <v>10466.9781</v>
          </cell>
          <cell r="I273">
            <v>10542.0867</v>
          </cell>
          <cell r="J273">
            <v>556.71523000000002</v>
          </cell>
          <cell r="K273">
            <v>0</v>
          </cell>
          <cell r="L273">
            <v>0</v>
          </cell>
          <cell r="M273">
            <v>340.96427999999997</v>
          </cell>
          <cell r="N273">
            <v>75.108599999999996</v>
          </cell>
        </row>
        <row r="274">
          <cell r="B274">
            <v>14</v>
          </cell>
          <cell r="C274" t="str">
            <v>МИКОЛАЇВСЬКА ОБЛАСТЬ</v>
          </cell>
          <cell r="D274">
            <v>414090</v>
          </cell>
          <cell r="E274" t="str">
            <v>ВIДКРИТЕ АКЦIОНЕРНЕ ТОВАРИСТВО "ЗЕЛЕНИЙ ГАЙ"</v>
          </cell>
          <cell r="F274">
            <v>7394.3354600000002</v>
          </cell>
          <cell r="G274">
            <v>4305.90553</v>
          </cell>
          <cell r="H274">
            <v>7910.8354399999998</v>
          </cell>
          <cell r="I274">
            <v>8846.5631900000008</v>
          </cell>
          <cell r="J274">
            <v>4540.6576599999999</v>
          </cell>
          <cell r="K274">
            <v>0</v>
          </cell>
          <cell r="L274">
            <v>0</v>
          </cell>
          <cell r="M274">
            <v>617.38264000000004</v>
          </cell>
          <cell r="N274">
            <v>262.31056999999998</v>
          </cell>
        </row>
        <row r="275">
          <cell r="B275">
            <v>14</v>
          </cell>
          <cell r="C275" t="str">
            <v>МИКОЛАЇВСЬКА ОБЛАСТЬ</v>
          </cell>
          <cell r="D275">
            <v>30900540</v>
          </cell>
          <cell r="E275" t="str">
            <v>ДЕРЖАВНЕ ПIДПРИЄМСТВО "ДНIПРО-БУЗЬКИЙ МОРСЬКИЙ ТОРГОВЕЛЬНИЙ ПОРТ"</v>
          </cell>
          <cell r="F275">
            <v>6574.0845200000003</v>
          </cell>
          <cell r="G275">
            <v>6249.6949999999997</v>
          </cell>
          <cell r="H275">
            <v>8286.7720200000003</v>
          </cell>
          <cell r="I275">
            <v>8306.8525000000009</v>
          </cell>
          <cell r="J275">
            <v>2057.1574999999998</v>
          </cell>
          <cell r="K275">
            <v>0</v>
          </cell>
          <cell r="L275">
            <v>0</v>
          </cell>
          <cell r="M275">
            <v>256.99522000000002</v>
          </cell>
          <cell r="N275">
            <v>20.080490000000001</v>
          </cell>
        </row>
        <row r="276">
          <cell r="B276">
            <v>14</v>
          </cell>
          <cell r="C276" t="str">
            <v>МИКОЛАЇВСЬКА ОБЛАСТЬ</v>
          </cell>
          <cell r="D276">
            <v>31764816</v>
          </cell>
          <cell r="E276" t="str">
            <v>ТОВАРИСТВО З ОБМЕЖЕНОЮ ВIДПОВIДАЛЬНIСТЮ "ТЕХНОТОРГ-ДОН"</v>
          </cell>
          <cell r="F276">
            <v>3607.5313099999998</v>
          </cell>
          <cell r="G276">
            <v>4572.3802299999998</v>
          </cell>
          <cell r="H276">
            <v>8367.4824700000008</v>
          </cell>
          <cell r="I276">
            <v>7467.96958</v>
          </cell>
          <cell r="J276">
            <v>2895.5893500000002</v>
          </cell>
          <cell r="K276">
            <v>0</v>
          </cell>
          <cell r="L276">
            <v>0</v>
          </cell>
          <cell r="M276">
            <v>57.27563</v>
          </cell>
          <cell r="N276">
            <v>-900.49689000000001</v>
          </cell>
        </row>
        <row r="277">
          <cell r="B277">
            <v>14</v>
          </cell>
          <cell r="C277" t="str">
            <v>МИКОЛАЇВСЬКА ОБЛАСТЬ</v>
          </cell>
          <cell r="D277">
            <v>23624594</v>
          </cell>
          <cell r="E277" t="str">
            <v>ЗАКРИТЕ АКЦIОНЕРНЕ ТОВАРИСТВО "ЛАКТАЛIС-МИКОЛАЇВ"</v>
          </cell>
          <cell r="F277">
            <v>7761.1789900000003</v>
          </cell>
          <cell r="G277">
            <v>7203.9843899999996</v>
          </cell>
          <cell r="H277">
            <v>6946.7322000000004</v>
          </cell>
          <cell r="I277">
            <v>6659.9588400000002</v>
          </cell>
          <cell r="J277">
            <v>-544.02554999999995</v>
          </cell>
          <cell r="K277">
            <v>0</v>
          </cell>
          <cell r="L277">
            <v>0</v>
          </cell>
          <cell r="M277">
            <v>11.313330000000001</v>
          </cell>
          <cell r="N277">
            <v>11.313330000000001</v>
          </cell>
        </row>
        <row r="278">
          <cell r="B278">
            <v>14</v>
          </cell>
          <cell r="C278" t="str">
            <v>МИКОЛАЇВСЬКА ОБЛАСТЬ</v>
          </cell>
          <cell r="D278">
            <v>31821381</v>
          </cell>
          <cell r="E278" t="str">
            <v>ДЕРЖАВНЕ ПIДПРИЄМСТВО "НАУКОВО-ВИРОБНИЧИЙ КОМПЛЕКС ГАЗОТУРБОБУДУВАННЯ "ЗОРЯ" - "МАШПРОЕКТ"</v>
          </cell>
          <cell r="F278">
            <v>59747.725599999998</v>
          </cell>
          <cell r="G278">
            <v>50665.145100000002</v>
          </cell>
          <cell r="H278">
            <v>-3347.0682999999999</v>
          </cell>
          <cell r="I278">
            <v>6627.7020199999997</v>
          </cell>
          <cell r="J278">
            <v>-44037.442999999999</v>
          </cell>
          <cell r="K278">
            <v>0</v>
          </cell>
          <cell r="L278">
            <v>0</v>
          </cell>
          <cell r="M278">
            <v>13524.4341</v>
          </cell>
          <cell r="N278">
            <v>7901.4078</v>
          </cell>
        </row>
        <row r="279">
          <cell r="B279">
            <v>14</v>
          </cell>
          <cell r="C279" t="str">
            <v>МИКОЛАЇВСЬКА ОБЛАСТЬ</v>
          </cell>
          <cell r="D279">
            <v>413966</v>
          </cell>
          <cell r="E279" t="str">
            <v>ВIДКРИТЕ АКЦIОНЕРНЕ ТОВАРИСТВО "КОБЛЕВО"</v>
          </cell>
          <cell r="F279">
            <v>5389.5426200000002</v>
          </cell>
          <cell r="G279">
            <v>5440.4792299999999</v>
          </cell>
          <cell r="H279">
            <v>5577.2959499999997</v>
          </cell>
          <cell r="I279">
            <v>6357.6900999999998</v>
          </cell>
          <cell r="J279">
            <v>917.21087</v>
          </cell>
          <cell r="K279">
            <v>0</v>
          </cell>
          <cell r="L279">
            <v>0</v>
          </cell>
          <cell r="M279">
            <v>462.30013000000002</v>
          </cell>
          <cell r="N279">
            <v>275.35194000000001</v>
          </cell>
        </row>
        <row r="280">
          <cell r="B280">
            <v>14</v>
          </cell>
          <cell r="C280" t="str">
            <v>МИКОЛАЇВСЬКА ОБЛАСТЬ</v>
          </cell>
          <cell r="D280">
            <v>31159920</v>
          </cell>
          <cell r="E280" t="str">
            <v>ДОЧIРНЄ ПIДПРИЄМСТВО "МИКОЛАЇВСЬКИЙ ОБЛАВТОДОР" ВIДКРИТОГО АКЦIОНЕРНОГО ТОВАРИСТВА "ДЕРЖАВНА АКЦIОНЕРНА КОМПАНIЯ" АВТОМОБIЛЬНI ДОРОГИ УКРАЇНИ"</v>
          </cell>
          <cell r="F280">
            <v>2907.7649500000002</v>
          </cell>
          <cell r="G280">
            <v>3112.8831599999999</v>
          </cell>
          <cell r="H280">
            <v>6407.9202299999997</v>
          </cell>
          <cell r="I280">
            <v>6283.3458199999995</v>
          </cell>
          <cell r="J280">
            <v>3170.4626600000001</v>
          </cell>
          <cell r="K280">
            <v>0</v>
          </cell>
          <cell r="L280">
            <v>-21.569669999999999</v>
          </cell>
          <cell r="M280">
            <v>31.191780000000001</v>
          </cell>
          <cell r="N280">
            <v>-162.9675</v>
          </cell>
        </row>
        <row r="281">
          <cell r="B281">
            <v>14</v>
          </cell>
          <cell r="C281" t="str">
            <v>МИКОЛАЇВСЬКА ОБЛАСТЬ</v>
          </cell>
          <cell r="D281">
            <v>24779442</v>
          </cell>
          <cell r="E281" t="str">
            <v>МИКОЛАЇСЬКА ОБЛАСНА ДИРЕКЦIЯ АКЦIОНЕРНОГО ПОШТОВО-ПЕНСIЙНОГО БАНКУ "АВАЛЬ"</v>
          </cell>
          <cell r="F281">
            <v>507.16930000000002</v>
          </cell>
          <cell r="G281">
            <v>504.97451000000001</v>
          </cell>
          <cell r="H281">
            <v>6024.6675400000004</v>
          </cell>
          <cell r="I281">
            <v>6024.6553299999996</v>
          </cell>
          <cell r="J281">
            <v>5519.6808199999996</v>
          </cell>
          <cell r="K281">
            <v>0</v>
          </cell>
          <cell r="L281">
            <v>0</v>
          </cell>
          <cell r="M281">
            <v>1.0000000000000001E-5</v>
          </cell>
          <cell r="N281">
            <v>-1.221E-2</v>
          </cell>
        </row>
        <row r="282">
          <cell r="B282">
            <v>15</v>
          </cell>
          <cell r="C282" t="str">
            <v>ОДЕСЬКА ОБЛАСТЬ</v>
          </cell>
          <cell r="D282">
            <v>1071315</v>
          </cell>
          <cell r="E282" t="str">
            <v>ОДЕСЬКА ЗАЛIЗНИЦЯ</v>
          </cell>
          <cell r="F282">
            <v>368663.64600000001</v>
          </cell>
          <cell r="G282">
            <v>370444.16899999999</v>
          </cell>
          <cell r="H282">
            <v>256510.16800000001</v>
          </cell>
          <cell r="I282">
            <v>261259.524</v>
          </cell>
          <cell r="J282">
            <v>-109184.64</v>
          </cell>
          <cell r="K282">
            <v>0</v>
          </cell>
          <cell r="L282">
            <v>0</v>
          </cell>
          <cell r="M282">
            <v>6606.5698199999997</v>
          </cell>
          <cell r="N282">
            <v>4591.5091700000003</v>
          </cell>
        </row>
        <row r="283">
          <cell r="B283">
            <v>15</v>
          </cell>
          <cell r="C283" t="str">
            <v>ОДЕСЬКА ОБЛАСТЬ</v>
          </cell>
          <cell r="D283">
            <v>1125666</v>
          </cell>
          <cell r="E283" t="str">
            <v>ДЕРЖАВНЕ ПIДПРИЄМСТВО "ОДЕСЬКИЙ МОРСЬКИЙ ТОРГОВЕЛЬНИЙ ПОРТ"</v>
          </cell>
          <cell r="F283">
            <v>107429.829</v>
          </cell>
          <cell r="G283">
            <v>96712.087299999999</v>
          </cell>
          <cell r="H283">
            <v>153782.09599999999</v>
          </cell>
          <cell r="I283">
            <v>162180.39499999999</v>
          </cell>
          <cell r="J283">
            <v>65468.308100000002</v>
          </cell>
          <cell r="K283">
            <v>0</v>
          </cell>
          <cell r="L283">
            <v>0</v>
          </cell>
          <cell r="M283">
            <v>17461.107599999999</v>
          </cell>
          <cell r="N283">
            <v>8376.1820200000002</v>
          </cell>
        </row>
        <row r="284">
          <cell r="B284">
            <v>15</v>
          </cell>
          <cell r="C284" t="str">
            <v>ОДЕСЬКА ОБЛАСТЬ</v>
          </cell>
          <cell r="D284">
            <v>206539</v>
          </cell>
          <cell r="E284" t="str">
            <v>ВIДКРИТЕ АКЦIОНЕРНЕ ТОВАРИСТВО "ОДЕСЬКИЙ ПРИПОРТОВИЙ ЗАВОД"</v>
          </cell>
          <cell r="F284">
            <v>210362.89600000001</v>
          </cell>
          <cell r="G284">
            <v>218514.573</v>
          </cell>
          <cell r="H284">
            <v>60776.105100000001</v>
          </cell>
          <cell r="I284">
            <v>93314.130999999994</v>
          </cell>
          <cell r="J284">
            <v>-125200.44</v>
          </cell>
          <cell r="K284">
            <v>0</v>
          </cell>
          <cell r="L284">
            <v>0</v>
          </cell>
          <cell r="M284">
            <v>71723.725999999995</v>
          </cell>
          <cell r="N284">
            <v>32538.025900000001</v>
          </cell>
        </row>
        <row r="285">
          <cell r="B285">
            <v>15</v>
          </cell>
          <cell r="C285" t="str">
            <v>ОДЕСЬКА ОБЛАСТЬ</v>
          </cell>
          <cell r="D285">
            <v>4704790</v>
          </cell>
          <cell r="E285" t="str">
            <v>ДЕРЖАВНЕ ПIДПРИЄМСТВО "МОРСЬКИЙ ТОРГОВЕЛЬНИЙ ПОРТ "ЮЖНИЙ"</v>
          </cell>
          <cell r="F285">
            <v>103117.481</v>
          </cell>
          <cell r="G285">
            <v>77860.217099999994</v>
          </cell>
          <cell r="H285">
            <v>86205.630999999994</v>
          </cell>
          <cell r="I285">
            <v>86124.993300000002</v>
          </cell>
          <cell r="J285">
            <v>8264.7761599999994</v>
          </cell>
          <cell r="K285">
            <v>0</v>
          </cell>
          <cell r="L285">
            <v>0</v>
          </cell>
          <cell r="M285">
            <v>1314.7272399999999</v>
          </cell>
          <cell r="N285">
            <v>-152.86376999999999</v>
          </cell>
        </row>
        <row r="286">
          <cell r="B286">
            <v>15</v>
          </cell>
          <cell r="C286" t="str">
            <v>ОДЕСЬКА ОБЛАСТЬ</v>
          </cell>
          <cell r="D286">
            <v>31631092</v>
          </cell>
          <cell r="E286" t="str">
            <v>ЗАКРИТЕ АКЦIОНЕРНЕ ТОВАРИСТВО "ПЕРШИЙ ЛIКЕРО-ГОРIЛЧАНИЙ ЗАВОД"</v>
          </cell>
          <cell r="F286">
            <v>100191.208</v>
          </cell>
          <cell r="G286">
            <v>107382.12699999999</v>
          </cell>
          <cell r="H286">
            <v>50819.796300000002</v>
          </cell>
          <cell r="I286">
            <v>51009.737699999998</v>
          </cell>
          <cell r="J286">
            <v>-56372.389000000003</v>
          </cell>
          <cell r="K286">
            <v>0</v>
          </cell>
          <cell r="L286">
            <v>0</v>
          </cell>
          <cell r="M286">
            <v>16461.9807</v>
          </cell>
          <cell r="N286">
            <v>-449.96122000000003</v>
          </cell>
        </row>
        <row r="287">
          <cell r="B287">
            <v>15</v>
          </cell>
          <cell r="C287" t="str">
            <v>ОДЕСЬКА ОБЛАСТЬ</v>
          </cell>
          <cell r="D287">
            <v>25044056</v>
          </cell>
          <cell r="E287" t="str">
            <v>ФIЛIЯ ЗАКРИТОГО АКЦIОНЕРНОГО ТОВАРИСТВА "КИЇВСТАР ДЖ.ЕС.ЕМ." У МIСТI ОДЕСI</v>
          </cell>
          <cell r="F287">
            <v>23300.544000000002</v>
          </cell>
          <cell r="G287">
            <v>23241.044999999998</v>
          </cell>
          <cell r="H287">
            <v>47547.641000000003</v>
          </cell>
          <cell r="I287">
            <v>48195.298999999999</v>
          </cell>
          <cell r="J287">
            <v>24954.254000000001</v>
          </cell>
          <cell r="K287">
            <v>0</v>
          </cell>
          <cell r="L287">
            <v>0</v>
          </cell>
          <cell r="M287">
            <v>660.50766999999996</v>
          </cell>
          <cell r="N287">
            <v>570.48797999999999</v>
          </cell>
        </row>
        <row r="288">
          <cell r="B288">
            <v>15</v>
          </cell>
          <cell r="C288" t="str">
            <v>ОДЕСЬКА ОБЛАСТЬ</v>
          </cell>
          <cell r="D288">
            <v>31506059</v>
          </cell>
          <cell r="E288" t="str">
            <v>ДОЧIРНЄ ПIДПРИЄМСТВО "ГПК УКРАЇНА" КОМПАНIЇ "ГПК ГАМБУРГ ПОРТ КОНСАЛТIНГ ГМБХ" (ФРН)</v>
          </cell>
          <cell r="F288">
            <v>26328.312099999999</v>
          </cell>
          <cell r="G288">
            <v>26194.475999999999</v>
          </cell>
          <cell r="H288">
            <v>45623.132799999999</v>
          </cell>
          <cell r="I288">
            <v>45682.322800000002</v>
          </cell>
          <cell r="J288">
            <v>19487.846799999999</v>
          </cell>
          <cell r="K288">
            <v>0</v>
          </cell>
          <cell r="L288">
            <v>0</v>
          </cell>
          <cell r="M288">
            <v>1737.59187</v>
          </cell>
          <cell r="N288">
            <v>1712.1508899999999</v>
          </cell>
        </row>
        <row r="289">
          <cell r="B289">
            <v>15</v>
          </cell>
          <cell r="C289" t="str">
            <v>ОДЕСЬКА ОБЛАСТЬ</v>
          </cell>
          <cell r="D289">
            <v>1125672</v>
          </cell>
          <cell r="E289" t="str">
            <v>ДЕРЖАВНЕ ПIДПРИЄМСТВО "IЛЛIЧIВСЬКИЙ МОРСЬКИЙ ТОРГОВЕЛЬНИЙ ПОРТ"</v>
          </cell>
          <cell r="F289">
            <v>66911.250100000005</v>
          </cell>
          <cell r="G289">
            <v>59550.667999999998</v>
          </cell>
          <cell r="H289">
            <v>38257.079899999997</v>
          </cell>
          <cell r="I289">
            <v>44727.555500000002</v>
          </cell>
          <cell r="J289">
            <v>-14823.112999999999</v>
          </cell>
          <cell r="K289">
            <v>0</v>
          </cell>
          <cell r="L289">
            <v>0</v>
          </cell>
          <cell r="M289">
            <v>6393.6789699999999</v>
          </cell>
          <cell r="N289">
            <v>6379.0904799999998</v>
          </cell>
        </row>
        <row r="290">
          <cell r="B290">
            <v>15</v>
          </cell>
          <cell r="C290" t="str">
            <v>ОДЕСЬКА ОБЛАСТЬ</v>
          </cell>
          <cell r="D290">
            <v>20942626</v>
          </cell>
          <cell r="E290" t="str">
            <v>ТОВАРИСТВО З ОБМЕЖЕНОЮ ВIДПОВIДАЛЬНIСТЮ "ПРОМТОВАРНИЙ РИНОК"</v>
          </cell>
          <cell r="F290">
            <v>30504.503400000001</v>
          </cell>
          <cell r="G290">
            <v>30490.788</v>
          </cell>
          <cell r="H290">
            <v>36144.446900000003</v>
          </cell>
          <cell r="I290">
            <v>38064.9058</v>
          </cell>
          <cell r="J290">
            <v>7574.1177900000002</v>
          </cell>
          <cell r="K290">
            <v>0.34</v>
          </cell>
          <cell r="L290">
            <v>-9.6592900000000004</v>
          </cell>
          <cell r="M290">
            <v>2157.7670199999998</v>
          </cell>
          <cell r="N290">
            <v>1910.7777900000001</v>
          </cell>
        </row>
        <row r="291">
          <cell r="B291">
            <v>15</v>
          </cell>
          <cell r="C291" t="str">
            <v>ОДЕСЬКА ОБЛАСТЬ</v>
          </cell>
          <cell r="D291">
            <v>24532888</v>
          </cell>
          <cell r="E291" t="str">
            <v>ПIВДЕННЕ ТЕРИТОРIАЛЬНЕ УПРАВЛIННЯ-ВIДОКРЕМЛЕНИЙ ПIДРОЗДIЛ ЗАКРИТОГО АКЦIОНЕРНОГО ТОВАРИСТВА "УКРАЇНСЬКИЙ МОБIЛЬНИЙ ЗВ'ЯЗОК"</v>
          </cell>
          <cell r="F291">
            <v>36971.93</v>
          </cell>
          <cell r="G291">
            <v>36971.93</v>
          </cell>
          <cell r="H291">
            <v>32230.903999999999</v>
          </cell>
          <cell r="I291">
            <v>32230.903999999999</v>
          </cell>
          <cell r="J291">
            <v>-4741.0259999999998</v>
          </cell>
          <cell r="K291">
            <v>0</v>
          </cell>
          <cell r="L291">
            <v>0</v>
          </cell>
          <cell r="M291">
            <v>1.4630000000000001E-2</v>
          </cell>
          <cell r="N291">
            <v>0</v>
          </cell>
        </row>
        <row r="292">
          <cell r="B292">
            <v>15</v>
          </cell>
          <cell r="C292" t="str">
            <v>ОДЕСЬКА ОБЛАСТЬ</v>
          </cell>
          <cell r="D292">
            <v>412056</v>
          </cell>
          <cell r="E292" t="str">
            <v>ЗАКРИТЕ АКЦIОНЕРНЕ ТОВАРИСТВО "ОДЕСЬКИЙ КОНЬЯЧНИЙ ЗАВОД"</v>
          </cell>
          <cell r="F292">
            <v>37950.750200000002</v>
          </cell>
          <cell r="G292">
            <v>31454.564600000002</v>
          </cell>
          <cell r="H292">
            <v>34952.322899999999</v>
          </cell>
          <cell r="I292">
            <v>31695.333999999999</v>
          </cell>
          <cell r="J292">
            <v>240.76939999999999</v>
          </cell>
          <cell r="K292">
            <v>0</v>
          </cell>
          <cell r="L292">
            <v>0</v>
          </cell>
          <cell r="M292">
            <v>4346.5982999999997</v>
          </cell>
          <cell r="N292">
            <v>-4410.8145999999997</v>
          </cell>
        </row>
        <row r="293">
          <cell r="B293">
            <v>15</v>
          </cell>
          <cell r="C293" t="str">
            <v>ОДЕСЬКА ОБЛАСТЬ</v>
          </cell>
          <cell r="D293">
            <v>393312379</v>
          </cell>
          <cell r="E293" t="str">
            <v>ДСД №435-О ВIД 22.06.05</v>
          </cell>
          <cell r="F293">
            <v>13924.082200000001</v>
          </cell>
          <cell r="G293">
            <v>13975.653399999999</v>
          </cell>
          <cell r="H293">
            <v>31581.248100000001</v>
          </cell>
          <cell r="I293">
            <v>31570.282200000001</v>
          </cell>
          <cell r="J293">
            <v>17594.628799999999</v>
          </cell>
          <cell r="K293">
            <v>0</v>
          </cell>
          <cell r="L293">
            <v>0</v>
          </cell>
          <cell r="M293">
            <v>40.608559999999997</v>
          </cell>
          <cell r="N293">
            <v>-10.965960000000001</v>
          </cell>
        </row>
        <row r="294">
          <cell r="B294">
            <v>15</v>
          </cell>
          <cell r="C294" t="str">
            <v>ОДЕСЬКА ОБЛАСТЬ</v>
          </cell>
          <cell r="D294">
            <v>26302595</v>
          </cell>
          <cell r="E294" t="str">
            <v>ПРЕДСТАВНИЦТВО ПО УПРАВЛIННЮ КОМУНАЛЬНОЮ ВЛАСНIСТЮ ОДЕСЬКОЇ МIСЬКОЇ РАДИ</v>
          </cell>
          <cell r="F294">
            <v>17240.760699999999</v>
          </cell>
          <cell r="G294">
            <v>17307.554100000001</v>
          </cell>
          <cell r="H294">
            <v>27336.345399999998</v>
          </cell>
          <cell r="I294">
            <v>29738.877</v>
          </cell>
          <cell r="J294">
            <v>12431.322899999999</v>
          </cell>
          <cell r="K294">
            <v>0</v>
          </cell>
          <cell r="L294">
            <v>0</v>
          </cell>
          <cell r="M294">
            <v>3402.75045</v>
          </cell>
          <cell r="N294">
            <v>2402.5316200000002</v>
          </cell>
        </row>
        <row r="295">
          <cell r="B295">
            <v>15</v>
          </cell>
          <cell r="C295" t="str">
            <v>ОДЕСЬКА ОБЛАСТЬ</v>
          </cell>
          <cell r="D295">
            <v>22489645</v>
          </cell>
          <cell r="E295" t="str">
            <v>ГОСПРОЗРАХУНКОВИЙ ПIДРОЗДIЛ "IЛЛIЧIВСЬКИЙ ЗАВОД АВТОМОБIЛЬНИХ АГРЕГАТIВ" ЗАКРИТОГО АКЦIОНЕРНОГО ТОВАРИСТВА З IНОЗЕМНОЮ IНВЕСТИЦIЄЮ "ЗАПОРIЗЬКИЙ АВТ</v>
          </cell>
          <cell r="F295">
            <v>14198.3038</v>
          </cell>
          <cell r="G295">
            <v>14198.623799999999</v>
          </cell>
          <cell r="H295">
            <v>20912.879099999998</v>
          </cell>
          <cell r="I295">
            <v>23599.176100000001</v>
          </cell>
          <cell r="J295">
            <v>9400.5523099999991</v>
          </cell>
          <cell r="K295">
            <v>0</v>
          </cell>
          <cell r="L295">
            <v>0</v>
          </cell>
          <cell r="M295">
            <v>2686.68588</v>
          </cell>
          <cell r="N295">
            <v>2686.2970500000001</v>
          </cell>
        </row>
        <row r="296">
          <cell r="B296">
            <v>15</v>
          </cell>
          <cell r="C296" t="str">
            <v>ОДЕСЬКА ОБЛАСТЬ</v>
          </cell>
          <cell r="D296">
            <v>131713</v>
          </cell>
          <cell r="E296" t="str">
            <v>ВIДКРИТЕ АКЦIОНЕРНЕ ТОВАРИСТВО "ЕНЕРГОПОСТАЧАЛЬНА КОМПАНIЯ ОДЕСАОБЛЕНЕРГО"</v>
          </cell>
          <cell r="F296">
            <v>2044.33665</v>
          </cell>
          <cell r="G296">
            <v>1130.9175700000001</v>
          </cell>
          <cell r="H296">
            <v>19307.731100000001</v>
          </cell>
          <cell r="I296">
            <v>18050.5301</v>
          </cell>
          <cell r="J296">
            <v>16919.6126</v>
          </cell>
          <cell r="K296">
            <v>0</v>
          </cell>
          <cell r="L296">
            <v>0</v>
          </cell>
          <cell r="M296">
            <v>1117.0251599999999</v>
          </cell>
          <cell r="N296">
            <v>-1257.376</v>
          </cell>
        </row>
        <row r="297">
          <cell r="B297">
            <v>15</v>
          </cell>
          <cell r="C297" t="str">
            <v>ОДЕСЬКА ОБЛАСТЬ</v>
          </cell>
          <cell r="D297">
            <v>1125815</v>
          </cell>
          <cell r="E297" t="str">
            <v>ДЕРЖАВНЕ ПIДПРИЄМСТВО "IЗМАЇЛЬСЬКИЙ МОРСЬКИЙ ТОРГОВЕЛЬНИЙ ПОРТ"</v>
          </cell>
          <cell r="F297">
            <v>10687.662700000001</v>
          </cell>
          <cell r="G297">
            <v>8775.0959299999995</v>
          </cell>
          <cell r="H297">
            <v>16162.315500000001</v>
          </cell>
          <cell r="I297">
            <v>17445.1149</v>
          </cell>
          <cell r="J297">
            <v>8670.0189900000005</v>
          </cell>
          <cell r="K297">
            <v>0</v>
          </cell>
          <cell r="L297">
            <v>0</v>
          </cell>
          <cell r="M297">
            <v>1387.2835600000001</v>
          </cell>
          <cell r="N297">
            <v>1271.3184100000001</v>
          </cell>
        </row>
        <row r="298">
          <cell r="B298">
            <v>15</v>
          </cell>
          <cell r="C298" t="str">
            <v>ОДЕСЬКА ОБЛАСТЬ</v>
          </cell>
          <cell r="D298">
            <v>3351208</v>
          </cell>
          <cell r="E298" t="str">
            <v>ВIДКРИТЕ АКЦIОНЕРНЕ ТОВАРИСТВО ПО ГАЗОПОСТАЧАННЮ ТА ГАЗИФIКАЦII "ОДЕСАГАЗ"</v>
          </cell>
          <cell r="F298">
            <v>13783.770399999999</v>
          </cell>
          <cell r="G298">
            <v>12206.687900000001</v>
          </cell>
          <cell r="H298">
            <v>15231.531199999999</v>
          </cell>
          <cell r="I298">
            <v>17427.768700000001</v>
          </cell>
          <cell r="J298">
            <v>5221.08079</v>
          </cell>
          <cell r="K298">
            <v>0</v>
          </cell>
          <cell r="L298">
            <v>0</v>
          </cell>
          <cell r="M298">
            <v>2849.65443</v>
          </cell>
          <cell r="N298">
            <v>2196.2374500000001</v>
          </cell>
        </row>
        <row r="299">
          <cell r="B299">
            <v>15</v>
          </cell>
          <cell r="C299" t="str">
            <v>ОДЕСЬКА ОБЛАСТЬ</v>
          </cell>
          <cell r="D299">
            <v>5758730</v>
          </cell>
          <cell r="E299" t="str">
            <v>ВIДКРИТЕ АКЦIОНЕРНЕ ТОВАРИСТВО "ОДЕСЬКИЙ КАБЕЛЬНИЙ ЗАВОД "ОДЕСКАБЕЛЬ""</v>
          </cell>
          <cell r="F299">
            <v>28977.944</v>
          </cell>
          <cell r="G299">
            <v>17750.018800000002</v>
          </cell>
          <cell r="H299">
            <v>11880.0389</v>
          </cell>
          <cell r="I299">
            <v>16655.881799999999</v>
          </cell>
          <cell r="J299">
            <v>-1094.1370999999999</v>
          </cell>
          <cell r="K299">
            <v>0</v>
          </cell>
          <cell r="L299">
            <v>0</v>
          </cell>
          <cell r="M299">
            <v>4204.7392</v>
          </cell>
          <cell r="N299">
            <v>4159.8240599999999</v>
          </cell>
        </row>
        <row r="300">
          <cell r="B300">
            <v>15</v>
          </cell>
          <cell r="C300" t="str">
            <v>ОДЕСЬКА ОБЛАСТЬ</v>
          </cell>
          <cell r="D300">
            <v>14367709</v>
          </cell>
          <cell r="E300" t="str">
            <v>IНОЗЕМНЕ ПIДПРИЄМСТВО "СЖС УКРАЇНА"</v>
          </cell>
          <cell r="F300">
            <v>9223.2291999999998</v>
          </cell>
          <cell r="G300">
            <v>9145.6112499999999</v>
          </cell>
          <cell r="H300">
            <v>13110.3734</v>
          </cell>
          <cell r="I300">
            <v>13451.7505</v>
          </cell>
          <cell r="J300">
            <v>4306.1392599999999</v>
          </cell>
          <cell r="K300">
            <v>0</v>
          </cell>
          <cell r="L300">
            <v>0</v>
          </cell>
          <cell r="M300">
            <v>1008.05906</v>
          </cell>
          <cell r="N300">
            <v>341.37707999999998</v>
          </cell>
        </row>
        <row r="301">
          <cell r="B301">
            <v>15</v>
          </cell>
          <cell r="C301" t="str">
            <v>ОДЕСЬКА ОБЛАСТЬ</v>
          </cell>
          <cell r="D301">
            <v>375663639</v>
          </cell>
          <cell r="E301" t="str">
            <v>ДОГОВIР КД-2245 ПРО СУМIСНУ ДIЯЛЬНIСТЬ В ОДЕСЬКОМУ МОРСЬКОМУ ТОРГIВЕЛЬНОМУ ПОРТУ</v>
          </cell>
          <cell r="F301">
            <v>12352.281000000001</v>
          </cell>
          <cell r="G301">
            <v>12414.85</v>
          </cell>
          <cell r="H301">
            <v>13166.437</v>
          </cell>
          <cell r="I301">
            <v>13409.3151</v>
          </cell>
          <cell r="J301">
            <v>994.46510000000001</v>
          </cell>
          <cell r="K301">
            <v>0</v>
          </cell>
          <cell r="L301">
            <v>0</v>
          </cell>
          <cell r="M301">
            <v>243.2551</v>
          </cell>
          <cell r="N301">
            <v>7.1051000000000002</v>
          </cell>
        </row>
        <row r="302">
          <cell r="B302">
            <v>16</v>
          </cell>
          <cell r="C302" t="str">
            <v>ПОЛТАВСЬКА ОБЛАСТЬ</v>
          </cell>
          <cell r="D302">
            <v>14372142</v>
          </cell>
          <cell r="E302" t="str">
            <v>ЗАКРИТЕ АКЦIОНЕРНЕ ТОВАРИСТВО "ДЖЕЙ ТI IНТЕРНЕШНЛ УКРАЇНА"</v>
          </cell>
          <cell r="F302">
            <v>266618.10499999998</v>
          </cell>
          <cell r="G302">
            <v>272047.33100000001</v>
          </cell>
          <cell r="H302">
            <v>340117.83399999997</v>
          </cell>
          <cell r="I302">
            <v>335057.67700000003</v>
          </cell>
          <cell r="J302">
            <v>63010.346400000002</v>
          </cell>
          <cell r="K302">
            <v>0</v>
          </cell>
          <cell r="L302">
            <v>0</v>
          </cell>
          <cell r="M302">
            <v>94.29213</v>
          </cell>
          <cell r="N302">
            <v>-5310.1562000000004</v>
          </cell>
        </row>
        <row r="303">
          <cell r="B303">
            <v>16</v>
          </cell>
          <cell r="C303" t="str">
            <v>ПОЛТАВСЬКА ОБЛАСТЬ</v>
          </cell>
          <cell r="D303">
            <v>152307</v>
          </cell>
          <cell r="E303" t="str">
            <v>ЗАКРИТЕ АКЦIОНЕРНЕ ТОВАРИСТВО ТРАНСНАЦIОНАЛЬНА ФIНАНСОВО-ПРОМИСЛОВА НАФТОВА КОМПАНIЯ "УКРТАТНАФТА"</v>
          </cell>
          <cell r="F303">
            <v>510547.93</v>
          </cell>
          <cell r="G303">
            <v>666084.68400000001</v>
          </cell>
          <cell r="H303">
            <v>218415.77299999999</v>
          </cell>
          <cell r="I303">
            <v>319209.8</v>
          </cell>
          <cell r="J303">
            <v>-346874.88</v>
          </cell>
          <cell r="K303">
            <v>0</v>
          </cell>
          <cell r="L303">
            <v>0</v>
          </cell>
          <cell r="M303">
            <v>273725.58299999998</v>
          </cell>
          <cell r="N303">
            <v>100764.808</v>
          </cell>
        </row>
        <row r="304">
          <cell r="B304">
            <v>16</v>
          </cell>
          <cell r="C304" t="str">
            <v>ПОЛТАВСЬКА ОБЛАСТЬ</v>
          </cell>
          <cell r="D304">
            <v>20041662</v>
          </cell>
          <cell r="E304" t="str">
            <v>СПIЛЬНЕ ПIДПРИЄМСТВО "ПОЛТАВСЬКА ГАЗОНАФТОВА КОМПАНIЯ"</v>
          </cell>
          <cell r="F304">
            <v>118502.817</v>
          </cell>
          <cell r="G304">
            <v>116817.923</v>
          </cell>
          <cell r="H304">
            <v>223676.69899999999</v>
          </cell>
          <cell r="I304">
            <v>233282.35</v>
          </cell>
          <cell r="J304">
            <v>116464.427</v>
          </cell>
          <cell r="K304">
            <v>0</v>
          </cell>
          <cell r="L304">
            <v>0</v>
          </cell>
          <cell r="M304">
            <v>12418.097299999999</v>
          </cell>
          <cell r="N304">
            <v>9605.3104800000001</v>
          </cell>
        </row>
        <row r="305">
          <cell r="B305">
            <v>16</v>
          </cell>
          <cell r="C305" t="str">
            <v>ПОЛТАВСЬКА ОБЛАСТЬ</v>
          </cell>
          <cell r="D305">
            <v>153100</v>
          </cell>
          <cell r="E305" t="str">
            <v>ФIЛIЯ ДОЧIРНЬОЇ КОМПАНIЇ "УКРГАЗВИДОБУВАННЯ" НАК "НАФТОГАЗ УКРАЇНИ" ГАЗОПРОМИСЛОВЕ УПРАВЛIННЯ "ПОЛТАВАГАЗВИДОБУВАННЯ"</v>
          </cell>
          <cell r="F305">
            <v>185574.85399999999</v>
          </cell>
          <cell r="G305">
            <v>210751.37899999999</v>
          </cell>
          <cell r="H305">
            <v>112143.13</v>
          </cell>
          <cell r="I305">
            <v>172658.823</v>
          </cell>
          <cell r="J305">
            <v>-38092.555999999997</v>
          </cell>
          <cell r="K305">
            <v>0</v>
          </cell>
          <cell r="L305">
            <v>-100118.43</v>
          </cell>
          <cell r="M305">
            <v>0.24238999999999999</v>
          </cell>
          <cell r="N305">
            <v>-210.35373999999999</v>
          </cell>
        </row>
        <row r="306">
          <cell r="B306">
            <v>16</v>
          </cell>
          <cell r="C306" t="str">
            <v>ПОЛТАВСЬКА ОБЛАСТЬ</v>
          </cell>
          <cell r="D306">
            <v>23555692</v>
          </cell>
          <cell r="E306" t="str">
            <v>ТОВАРИСТВО З ОБМЕЖЕНОЮ ВIДПОВIДАЛЬНIСТЮ "КРЕМЕНЧУЦЬКИЙ АВТОСКЛАДАЛЬНИЙ ЗАВОД"</v>
          </cell>
          <cell r="F306">
            <v>13452.081700000001</v>
          </cell>
          <cell r="G306">
            <v>9869.0250300000007</v>
          </cell>
          <cell r="H306">
            <v>59482.096100000002</v>
          </cell>
          <cell r="I306">
            <v>60748.200599999996</v>
          </cell>
          <cell r="J306">
            <v>50879.175600000002</v>
          </cell>
          <cell r="K306">
            <v>0</v>
          </cell>
          <cell r="L306">
            <v>0</v>
          </cell>
          <cell r="M306">
            <v>1710.31837</v>
          </cell>
          <cell r="N306">
            <v>1282.8966399999999</v>
          </cell>
        </row>
        <row r="307">
          <cell r="B307">
            <v>16</v>
          </cell>
          <cell r="C307" t="str">
            <v>ПОЛТАВСЬКА ОБЛАСТЬ</v>
          </cell>
          <cell r="D307">
            <v>22525915</v>
          </cell>
          <cell r="E307" t="str">
            <v>НАФТОГАЗОВИДОБУВНЕ УПРАВЛIННЯ "ПОЛТАВАНАФТОГАЗ" ВIДКРИТОГО АКЦIОНЕРНОГО ТОВАРИСТВА "УКРНАФТА"</v>
          </cell>
          <cell r="F307">
            <v>135179.63200000001</v>
          </cell>
          <cell r="G307">
            <v>124313.913</v>
          </cell>
          <cell r="H307">
            <v>37329.782800000001</v>
          </cell>
          <cell r="I307">
            <v>46289.480900000002</v>
          </cell>
          <cell r="J307">
            <v>-78024.432000000001</v>
          </cell>
          <cell r="K307">
            <v>0</v>
          </cell>
          <cell r="L307">
            <v>-5831.7794999999996</v>
          </cell>
          <cell r="M307">
            <v>6396.27448</v>
          </cell>
          <cell r="N307">
            <v>3127.8166099999999</v>
          </cell>
        </row>
        <row r="308">
          <cell r="B308">
            <v>16</v>
          </cell>
          <cell r="C308" t="str">
            <v>ПОЛТАВСЬКА ОБЛАСТЬ</v>
          </cell>
          <cell r="D308">
            <v>131819</v>
          </cell>
          <cell r="E308" t="str">
            <v>ВIДКРИТЕ АКЦIОНЕРНЕ ТОВАРИСТВО "ПОЛТАВАОБЛЕНЕРГО"</v>
          </cell>
          <cell r="F308">
            <v>71340.259000000005</v>
          </cell>
          <cell r="G308">
            <v>72514.449800000002</v>
          </cell>
          <cell r="H308">
            <v>43737.009400000003</v>
          </cell>
          <cell r="I308">
            <v>43491.990400000002</v>
          </cell>
          <cell r="J308">
            <v>-29022.458999999999</v>
          </cell>
          <cell r="K308">
            <v>0</v>
          </cell>
          <cell r="L308">
            <v>0</v>
          </cell>
          <cell r="M308">
            <v>753.24825999999996</v>
          </cell>
          <cell r="N308">
            <v>-245.01894999999999</v>
          </cell>
        </row>
        <row r="309">
          <cell r="B309">
            <v>16</v>
          </cell>
          <cell r="C309" t="str">
            <v>ПОЛТАВСЬКА ОБЛАСТЬ</v>
          </cell>
          <cell r="D309">
            <v>403739512</v>
          </cell>
          <cell r="E309" t="str">
            <v>ДОГОВIР N 410/95 ВIД 14.09.95 ПРО СПIЛЬНУ ДIЯЛЬНIСТЬ МIЖ НГВУ "ПОЛТАВАНАФТОГАЗ" I КОМПАНIЄЮ "КАРПАТСКI ПЕТРОЛЕУМ КОРПОРЕЙШН"</v>
          </cell>
          <cell r="F309">
            <v>20799.209200000001</v>
          </cell>
          <cell r="G309">
            <v>20336.2932</v>
          </cell>
          <cell r="H309">
            <v>31692.338599999999</v>
          </cell>
          <cell r="I309">
            <v>34102.513899999998</v>
          </cell>
          <cell r="J309">
            <v>13766.2207</v>
          </cell>
          <cell r="K309">
            <v>0</v>
          </cell>
          <cell r="L309">
            <v>0</v>
          </cell>
          <cell r="M309">
            <v>3040.53332</v>
          </cell>
          <cell r="N309">
            <v>2410.1753199999998</v>
          </cell>
        </row>
        <row r="310">
          <cell r="B310">
            <v>16</v>
          </cell>
          <cell r="C310" t="str">
            <v>ПОЛТАВСЬКА ОБЛАСТЬ</v>
          </cell>
          <cell r="D310">
            <v>30941194</v>
          </cell>
          <cell r="E310" t="str">
            <v>ЗАКРИТЕ АКЦIОНЕРНЕ ТОВАРИСТВО "КРЕМЕНЧУЦЬКИЙ ЛIКЕРО-ГОРIЛЧАНИЙ ЗАВОД"</v>
          </cell>
          <cell r="F310">
            <v>7094.3462600000003</v>
          </cell>
          <cell r="G310">
            <v>16740.385999999999</v>
          </cell>
          <cell r="H310">
            <v>31396.5141</v>
          </cell>
          <cell r="I310">
            <v>33346.316800000001</v>
          </cell>
          <cell r="J310">
            <v>16605.930799999998</v>
          </cell>
          <cell r="K310">
            <v>0</v>
          </cell>
          <cell r="L310">
            <v>0</v>
          </cell>
          <cell r="M310">
            <v>9340.2695500000009</v>
          </cell>
          <cell r="N310">
            <v>1449.80268</v>
          </cell>
        </row>
        <row r="311">
          <cell r="B311">
            <v>16</v>
          </cell>
          <cell r="C311" t="str">
            <v>ПОЛТАВСЬКА ОБЛАСТЬ</v>
          </cell>
          <cell r="D311">
            <v>403739509</v>
          </cell>
          <cell r="E311" t="str">
            <v>ДОГОВIР N 999/97 ВIД 24.12.97 ПРО СПIЛЬНУ IНВЕСТИЦIЙНУ ДIЯЛЬНIСТЬ МIЖ НГВУ "ПОЛТАВАНАФТОГАЗ" I КОМПАНIЄЮ "МОМЕНТУМ ЕНТЕРПРАЙЗИС (IСТЕРН ЮРОП) ЛТД"</v>
          </cell>
          <cell r="F311">
            <v>17357.828300000001</v>
          </cell>
          <cell r="G311">
            <v>17038.993699999999</v>
          </cell>
          <cell r="H311">
            <v>18261.4054</v>
          </cell>
          <cell r="I311">
            <v>20390.374899999999</v>
          </cell>
          <cell r="J311">
            <v>3351.3811700000001</v>
          </cell>
          <cell r="K311">
            <v>0</v>
          </cell>
          <cell r="L311">
            <v>0</v>
          </cell>
          <cell r="M311">
            <v>2384.8086499999999</v>
          </cell>
          <cell r="N311">
            <v>2128.96949</v>
          </cell>
        </row>
        <row r="312">
          <cell r="B312">
            <v>16</v>
          </cell>
          <cell r="C312" t="str">
            <v>ПОЛТАВСЬКА ОБЛАСТЬ</v>
          </cell>
          <cell r="D312">
            <v>403744735</v>
          </cell>
          <cell r="E312" t="str">
            <v>ДОГОВIР №35/809-СД ПРО СПIЛЬНУ IНВЕСТИЦIЙНУ ДIЯЛЬНIСТЬ ВIД 27.07.2004Р. МIЖ ВАТ "УКРНАФТА" ТА ПРИВАТНОЮ КОМПАНIЄЮ "РЕГАЛ ПЕТРОЛЕУМ КОРПОРЕЙШИ ЛIМIТЕД</v>
          </cell>
          <cell r="F312">
            <v>19732.2768</v>
          </cell>
          <cell r="G312">
            <v>20019.286199999999</v>
          </cell>
          <cell r="H312">
            <v>14834.6093</v>
          </cell>
          <cell r="I312">
            <v>16343.397199999999</v>
          </cell>
          <cell r="J312">
            <v>-3675.8890999999999</v>
          </cell>
          <cell r="K312">
            <v>0</v>
          </cell>
          <cell r="L312">
            <v>0</v>
          </cell>
          <cell r="M312">
            <v>1795.79728</v>
          </cell>
          <cell r="N312">
            <v>1508.78783</v>
          </cell>
        </row>
        <row r="313">
          <cell r="B313">
            <v>16</v>
          </cell>
          <cell r="C313" t="str">
            <v>ПОЛТАВСЬКА ОБЛАСТЬ</v>
          </cell>
          <cell r="D313">
            <v>403742858</v>
          </cell>
          <cell r="E313" t="str">
            <v>ДОГОВIР N 1-Д21/008/2000 ПРО СПIЛЬНУ IНВЕСТИЦIЙНУ ТА ВИРОБНИЧУ ДIЯЛЬНIСТЬ МIЖ ДП "ПОЛТАВНАФТОГАЗГЕОЛОГIЯ" ТА ЗАТ "ДЕВОН"</v>
          </cell>
          <cell r="F313">
            <v>9481.9087999999992</v>
          </cell>
          <cell r="G313">
            <v>9246.8537300000007</v>
          </cell>
          <cell r="H313">
            <v>15009.008400000001</v>
          </cell>
          <cell r="I313">
            <v>15372.733700000001</v>
          </cell>
          <cell r="J313">
            <v>6125.8799200000003</v>
          </cell>
          <cell r="K313">
            <v>0</v>
          </cell>
          <cell r="L313">
            <v>0</v>
          </cell>
          <cell r="M313">
            <v>1416.9473</v>
          </cell>
          <cell r="N313">
            <v>352.98090999999999</v>
          </cell>
        </row>
        <row r="314">
          <cell r="B314">
            <v>16</v>
          </cell>
          <cell r="C314" t="str">
            <v>ПОЛТАВСЬКА ОБЛАСТЬ</v>
          </cell>
          <cell r="D314">
            <v>1431630</v>
          </cell>
          <cell r="E314" t="str">
            <v>ДОЧIРНЄ ПIДПРИЄМСТВО НАЦIОНАЛЬНОЇ АКЦIОНЕРНОЇ КОМПАНIЇ "НАДРА УКРАЇНИ" "ПОЛТАВНАФТОГАЗГЕОЛОГIЯ"</v>
          </cell>
          <cell r="F314">
            <v>8921.8465199999991</v>
          </cell>
          <cell r="G314">
            <v>7878.9768800000002</v>
          </cell>
          <cell r="H314">
            <v>12271.8567</v>
          </cell>
          <cell r="I314">
            <v>14499.665199999999</v>
          </cell>
          <cell r="J314">
            <v>6620.6882800000003</v>
          </cell>
          <cell r="K314">
            <v>0</v>
          </cell>
          <cell r="L314">
            <v>-2363.6657</v>
          </cell>
          <cell r="M314">
            <v>913.93388000000004</v>
          </cell>
          <cell r="N314">
            <v>913.79782</v>
          </cell>
        </row>
        <row r="315">
          <cell r="B315">
            <v>16</v>
          </cell>
          <cell r="C315" t="str">
            <v>ПОЛТАВСЬКА ОБЛАСТЬ</v>
          </cell>
          <cell r="D315">
            <v>25165618</v>
          </cell>
          <cell r="E315" t="str">
            <v>"ХОРОЛЬСЬКИЙ МОЛОКОКОНСЕРВНИЙ КОМБIНАТ ДИТЯЧИХ ПРОДУКТIВ"</v>
          </cell>
          <cell r="F315">
            <v>629.06110000000001</v>
          </cell>
          <cell r="G315">
            <v>797.45916999999997</v>
          </cell>
          <cell r="H315">
            <v>12743.662200000001</v>
          </cell>
          <cell r="I315">
            <v>12616.9252</v>
          </cell>
          <cell r="J315">
            <v>11819.466</v>
          </cell>
          <cell r="K315">
            <v>0</v>
          </cell>
          <cell r="L315">
            <v>0</v>
          </cell>
          <cell r="M315">
            <v>42.934559999999998</v>
          </cell>
          <cell r="N315">
            <v>-126.73699000000001</v>
          </cell>
        </row>
        <row r="316">
          <cell r="B316">
            <v>16</v>
          </cell>
          <cell r="C316" t="str">
            <v>ПОЛТАВСЬКА ОБЛАСТЬ</v>
          </cell>
          <cell r="D316">
            <v>32174761</v>
          </cell>
          <cell r="E316" t="str">
            <v>ЗАКРИТЕ АКЦIОНЕРНЕ ТОВАРИСТВО "ПОЛТАВСЬКИЙ ЛIКЕРО-ГОРIЛЧАНИЙ ЗАВОД"</v>
          </cell>
          <cell r="F316">
            <v>10947.8202</v>
          </cell>
          <cell r="G316">
            <v>11095.911099999999</v>
          </cell>
          <cell r="H316">
            <v>10963.3912</v>
          </cell>
          <cell r="I316">
            <v>12362.242700000001</v>
          </cell>
          <cell r="J316">
            <v>1266.3316500000001</v>
          </cell>
          <cell r="K316">
            <v>0</v>
          </cell>
          <cell r="L316">
            <v>0</v>
          </cell>
          <cell r="M316">
            <v>1093.83942</v>
          </cell>
          <cell r="N316">
            <v>893.56164000000001</v>
          </cell>
        </row>
        <row r="317">
          <cell r="B317">
            <v>16</v>
          </cell>
          <cell r="C317" t="str">
            <v>ПОЛТАВСЬКА ОБЛАСТЬ</v>
          </cell>
          <cell r="D317">
            <v>3351912</v>
          </cell>
          <cell r="E317" t="str">
            <v>ВIДКРИТЕ АКЦIОНЕРНЕ ТОВАРИСТВО ПО ГАЗОПОСТАЧАННЮ ТА ГАЗИФIКАЦIЇ "ПОЛТАВАГАЗ"</v>
          </cell>
          <cell r="F317">
            <v>7004.6523900000002</v>
          </cell>
          <cell r="G317">
            <v>5848.7126099999996</v>
          </cell>
          <cell r="H317">
            <v>7383.5236100000002</v>
          </cell>
          <cell r="I317">
            <v>9611.5220399999998</v>
          </cell>
          <cell r="J317">
            <v>3762.8094299999998</v>
          </cell>
          <cell r="K317">
            <v>0</v>
          </cell>
          <cell r="L317">
            <v>-1232.7731000000001</v>
          </cell>
          <cell r="M317">
            <v>966.55748000000006</v>
          </cell>
          <cell r="N317">
            <v>951.28709000000003</v>
          </cell>
        </row>
        <row r="318">
          <cell r="B318">
            <v>16</v>
          </cell>
          <cell r="C318" t="str">
            <v>ПОЛТАВСЬКА ОБЛАСТЬ</v>
          </cell>
          <cell r="D318">
            <v>32017261</v>
          </cell>
          <cell r="E318" t="str">
            <v>ДОЧIРНЄ ПIДПРИЄМСТВО "ПОЛТАВСЬКИЙ ОБЛАВТОДОР" ВIДКРИТОГО АКЦIОНЕРНОГО ТОВАРИСТВА "ДЕРЖАВНА АКЦIОНЕРНА КОМПАНIЯ "АВТОМОБIЛЬНI ДОРОГИ УКРАЇНИ"</v>
          </cell>
          <cell r="F318">
            <v>5681.8145299999996</v>
          </cell>
          <cell r="G318">
            <v>5964.5435299999999</v>
          </cell>
          <cell r="H318">
            <v>8637.5376799999995</v>
          </cell>
          <cell r="I318">
            <v>9286.0446699999993</v>
          </cell>
          <cell r="J318">
            <v>3321.5011399999999</v>
          </cell>
          <cell r="K318">
            <v>0</v>
          </cell>
          <cell r="L318">
            <v>0</v>
          </cell>
          <cell r="M318">
            <v>966.83651999999995</v>
          </cell>
          <cell r="N318">
            <v>648.50698999999997</v>
          </cell>
        </row>
        <row r="319">
          <cell r="B319">
            <v>16</v>
          </cell>
          <cell r="C319" t="str">
            <v>ПОЛТАВСЬКА ОБЛАСТЬ</v>
          </cell>
          <cell r="D319">
            <v>5518768</v>
          </cell>
          <cell r="E319" t="str">
            <v>ЗАКРИТЕ АКЦIОНЕРНЕ ТОВАРИСТВО "ФIРМА "ПОЛТАВПИВО"</v>
          </cell>
          <cell r="F319">
            <v>13995.161</v>
          </cell>
          <cell r="G319">
            <v>13852.2263</v>
          </cell>
          <cell r="H319">
            <v>7014.3976599999996</v>
          </cell>
          <cell r="I319">
            <v>7275.1692400000002</v>
          </cell>
          <cell r="J319">
            <v>-6577.0571</v>
          </cell>
          <cell r="K319">
            <v>0</v>
          </cell>
          <cell r="L319">
            <v>0</v>
          </cell>
          <cell r="M319">
            <v>421.65303</v>
          </cell>
          <cell r="N319">
            <v>259.70112999999998</v>
          </cell>
        </row>
        <row r="320">
          <cell r="B320">
            <v>16</v>
          </cell>
          <cell r="C320" t="str">
            <v>ПОЛТАВСЬКА ОБЛАСТЬ</v>
          </cell>
          <cell r="D320">
            <v>25168700</v>
          </cell>
          <cell r="E320" t="str">
            <v>ЗАКРИТЕ АКЦIОНЕРНЕ ТОВАРИСТВО "ПЛАСТ"</v>
          </cell>
          <cell r="F320">
            <v>13073.496999999999</v>
          </cell>
          <cell r="G320">
            <v>12434.025600000001</v>
          </cell>
          <cell r="H320">
            <v>6402.2213099999999</v>
          </cell>
          <cell r="I320">
            <v>7059.0508600000003</v>
          </cell>
          <cell r="J320">
            <v>-5374.9746999999998</v>
          </cell>
          <cell r="K320">
            <v>0</v>
          </cell>
          <cell r="L320">
            <v>0</v>
          </cell>
          <cell r="M320">
            <v>875.66741000000002</v>
          </cell>
          <cell r="N320">
            <v>656.82955000000004</v>
          </cell>
        </row>
        <row r="321">
          <cell r="B321">
            <v>16</v>
          </cell>
          <cell r="C321" t="str">
            <v>ПОЛТАВСЬКА ОБЛАСТЬ</v>
          </cell>
          <cell r="D321">
            <v>25162005</v>
          </cell>
          <cell r="E321" t="str">
            <v>ФIЛIЯ ЗАКРИТОГО АКЦIОНЕРНОГО ТОВАРИСТВА ЛIКУВАЛЬНО-ОЗДОРОВЧИХ ЗАКЛАДIВ "МИРГОРОДКУРОРТ" САНАТОРНО-КУРОРТНИЙ КОМПЛЕКС "МИРГОРОД"</v>
          </cell>
          <cell r="F321">
            <v>3064.6043800000002</v>
          </cell>
          <cell r="G321">
            <v>3347.5863100000001</v>
          </cell>
          <cell r="H321">
            <v>6816.7959000000001</v>
          </cell>
          <cell r="I321">
            <v>6684.7463500000003</v>
          </cell>
          <cell r="J321">
            <v>3337.1600400000002</v>
          </cell>
          <cell r="K321">
            <v>0</v>
          </cell>
          <cell r="L321">
            <v>0</v>
          </cell>
          <cell r="M321">
            <v>604.64176999999995</v>
          </cell>
          <cell r="N321">
            <v>-132.04954000000001</v>
          </cell>
        </row>
        <row r="322">
          <cell r="B322">
            <v>17</v>
          </cell>
          <cell r="C322" t="str">
            <v>РIВНЕНСЬКА ОБЛАСТЬ</v>
          </cell>
          <cell r="D322">
            <v>5425046</v>
          </cell>
          <cell r="E322" t="str">
            <v>ВIДОКРЕМЛЕНИЙ ПIДРОЗДIЛ "РIВНЕНСЬКА АТОМНА ЕЛЕКТРИЧНА СТАНЦIЯ" ДЕРЖАВНОГО ПIДПРИЄМСТВА "НАЦIОНАЛЬНА АТОМНА ЕНЕРГОГЕНЕРУЮЧА КОМПАНIЯ "ЕНЕРГОАТОМ"</v>
          </cell>
          <cell r="F322">
            <v>54513.167399999998</v>
          </cell>
          <cell r="G322">
            <v>60098.433799999999</v>
          </cell>
          <cell r="H322">
            <v>78401.719599999997</v>
          </cell>
          <cell r="I322">
            <v>54395.077400000002</v>
          </cell>
          <cell r="J322">
            <v>-5703.3563999999997</v>
          </cell>
          <cell r="K322">
            <v>0</v>
          </cell>
          <cell r="L322">
            <v>0</v>
          </cell>
          <cell r="M322">
            <v>7403.1386700000003</v>
          </cell>
          <cell r="N322">
            <v>-9891.4915999999994</v>
          </cell>
        </row>
        <row r="323">
          <cell r="B323">
            <v>17</v>
          </cell>
          <cell r="C323" t="str">
            <v>РIВНЕНСЬКА ОБЛАСТЬ</v>
          </cell>
          <cell r="D323">
            <v>293054</v>
          </cell>
          <cell r="E323" t="str">
            <v>ВIДКРИТЕ АКЦIОНЕРНЕ ТОВАРИСТВО "ВОЛИНЬ-ЦЕМЕНТ"</v>
          </cell>
          <cell r="F323">
            <v>30069.1764</v>
          </cell>
          <cell r="G323">
            <v>30252.923599999998</v>
          </cell>
          <cell r="H323">
            <v>28665.713</v>
          </cell>
          <cell r="I323">
            <v>29163.3649</v>
          </cell>
          <cell r="J323">
            <v>-1089.5587</v>
          </cell>
          <cell r="K323">
            <v>0</v>
          </cell>
          <cell r="L323">
            <v>0</v>
          </cell>
          <cell r="M323">
            <v>573.90975000000003</v>
          </cell>
          <cell r="N323">
            <v>420.2534</v>
          </cell>
        </row>
        <row r="324">
          <cell r="B324">
            <v>17</v>
          </cell>
          <cell r="C324" t="str">
            <v>РIВНЕНСЬКА ОБЛАСТЬ</v>
          </cell>
          <cell r="D324">
            <v>5424874</v>
          </cell>
          <cell r="E324" t="str">
            <v>ЗАКРИТЕ АКЦIОНЕРНЕ ТОВАРИСТВО "ЕЙ-I-ЕС РIВНЕЕНЕРГО"</v>
          </cell>
          <cell r="F324">
            <v>21070.6374</v>
          </cell>
          <cell r="G324">
            <v>21255.219700000001</v>
          </cell>
          <cell r="H324">
            <v>24361.91</v>
          </cell>
          <cell r="I324">
            <v>24284.533299999999</v>
          </cell>
          <cell r="J324">
            <v>3029.3136500000001</v>
          </cell>
          <cell r="K324">
            <v>0</v>
          </cell>
          <cell r="L324">
            <v>0</v>
          </cell>
          <cell r="M324">
            <v>2151.71389</v>
          </cell>
          <cell r="N324">
            <v>-77.376630000000006</v>
          </cell>
        </row>
        <row r="325">
          <cell r="B325">
            <v>17</v>
          </cell>
          <cell r="C325" t="str">
            <v>РIВНЕНСЬКА ОБЛАСТЬ</v>
          </cell>
          <cell r="D325">
            <v>22555135</v>
          </cell>
          <cell r="E325" t="str">
            <v>ЗАКРИТЕ АКЦIОНЕРНЕ ТОВАРИСТВО "КОНСЮМЕРС-СКЛО-ЗОРЯ"</v>
          </cell>
          <cell r="F325">
            <v>17755.517899999999</v>
          </cell>
          <cell r="G325">
            <v>17742.729200000002</v>
          </cell>
          <cell r="H325">
            <v>2168.1995900000002</v>
          </cell>
          <cell r="I325">
            <v>19157.052899999999</v>
          </cell>
          <cell r="J325">
            <v>1414.3237200000001</v>
          </cell>
          <cell r="K325">
            <v>0</v>
          </cell>
          <cell r="L325">
            <v>0</v>
          </cell>
          <cell r="M325">
            <v>16994.206900000001</v>
          </cell>
          <cell r="N325">
            <v>16988.8534</v>
          </cell>
        </row>
        <row r="326">
          <cell r="B326">
            <v>17</v>
          </cell>
          <cell r="C326" t="str">
            <v>РIВНЕНСЬКА ОБЛАСТЬ</v>
          </cell>
          <cell r="D326">
            <v>32358806</v>
          </cell>
          <cell r="E326" t="str">
            <v>ТОВАРИСТВО З ОБМЕЖЕНОЮ ВIДПОВIДАЛЬНIСТЮ "СВИСПАН ЛIМIТЕД"</v>
          </cell>
          <cell r="F326">
            <v>13054.022999999999</v>
          </cell>
          <cell r="G326">
            <v>11890.830599999999</v>
          </cell>
          <cell r="H326">
            <v>8075.4734900000003</v>
          </cell>
          <cell r="I326">
            <v>11533.921</v>
          </cell>
          <cell r="J326">
            <v>-356.90951999999999</v>
          </cell>
          <cell r="K326">
            <v>0</v>
          </cell>
          <cell r="L326">
            <v>-18.327719999999999</v>
          </cell>
          <cell r="M326">
            <v>3502.79378</v>
          </cell>
          <cell r="N326">
            <v>3433.52396</v>
          </cell>
        </row>
        <row r="327">
          <cell r="B327">
            <v>17</v>
          </cell>
          <cell r="C327" t="str">
            <v>РIВНЕНСЬКА ОБЛАСТЬ</v>
          </cell>
          <cell r="D327">
            <v>24175498</v>
          </cell>
          <cell r="E327" t="str">
            <v>ЗАКРИТЕ АКЦIОНЕРНЕ ТОВАРИСТВО "АГРОРЕСУРС"</v>
          </cell>
          <cell r="F327">
            <v>8763.8120500000005</v>
          </cell>
          <cell r="G327">
            <v>8750.9972600000001</v>
          </cell>
          <cell r="H327">
            <v>9177.0802899999999</v>
          </cell>
          <cell r="I327">
            <v>9988.5501299999996</v>
          </cell>
          <cell r="J327">
            <v>1237.55287</v>
          </cell>
          <cell r="K327">
            <v>0</v>
          </cell>
          <cell r="L327">
            <v>0</v>
          </cell>
          <cell r="M327">
            <v>810.22574999999995</v>
          </cell>
          <cell r="N327">
            <v>809.87291000000005</v>
          </cell>
        </row>
        <row r="328">
          <cell r="B328">
            <v>17</v>
          </cell>
          <cell r="C328" t="str">
            <v>РIВНЕНСЬКА ОБЛАСТЬ</v>
          </cell>
          <cell r="D328">
            <v>13990932</v>
          </cell>
          <cell r="E328" t="str">
            <v>ДОЧIРНЄ ПIДПРИЄМСТВО "ПРИКАРПАТЗАХIДТРАНС" ПIВДЕННО-ЗАХIДНОГО ВIДКРИТОГО АКЦIОНЕРНОГО ТОВАРИСТВА ТРУБОПРОВIДНОГО ТРАНСПОРТУ НАФТОПРОДУКТIВ</v>
          </cell>
          <cell r="F328">
            <v>253.80971</v>
          </cell>
          <cell r="G328">
            <v>-1373.3923</v>
          </cell>
          <cell r="H328">
            <v>8658.1438500000004</v>
          </cell>
          <cell r="I328">
            <v>8649.69074</v>
          </cell>
          <cell r="J328">
            <v>10023.083000000001</v>
          </cell>
          <cell r="K328">
            <v>0</v>
          </cell>
          <cell r="L328">
            <v>0</v>
          </cell>
          <cell r="M328">
            <v>739.49145999999996</v>
          </cell>
          <cell r="N328">
            <v>-8.7450500000000009</v>
          </cell>
        </row>
        <row r="329">
          <cell r="B329">
            <v>17</v>
          </cell>
          <cell r="C329" t="str">
            <v>РIВНЕНСЬКА ОБЛАСТЬ</v>
          </cell>
          <cell r="D329">
            <v>3366701</v>
          </cell>
          <cell r="E329" t="str">
            <v>ВIДКРИТЕ АКЦIОНЕРНЕ ТОВАРИСТВО ПО ГАЗОПОСТАЧАННЮ ТА ГАЗИФIКАЦIЇ "РIВНЕГАЗ"</v>
          </cell>
          <cell r="F329">
            <v>7407.0131000000001</v>
          </cell>
          <cell r="G329">
            <v>7371.9252399999996</v>
          </cell>
          <cell r="H329">
            <v>8223.7997099999993</v>
          </cell>
          <cell r="I329">
            <v>8406.3637299999991</v>
          </cell>
          <cell r="J329">
            <v>1034.43849</v>
          </cell>
          <cell r="K329">
            <v>0</v>
          </cell>
          <cell r="L329">
            <v>0</v>
          </cell>
          <cell r="M329">
            <v>228.70991000000001</v>
          </cell>
          <cell r="N329">
            <v>181.50593000000001</v>
          </cell>
        </row>
        <row r="330">
          <cell r="B330">
            <v>17</v>
          </cell>
          <cell r="C330" t="str">
            <v>РIВНЕНСЬКА ОБЛАСТЬ</v>
          </cell>
          <cell r="D330">
            <v>33334990</v>
          </cell>
          <cell r="E330" t="str">
            <v>ТОВАРИСТВО З ОБМЕЖЕНОЮ ВIДПОВIДАЛЬНIСТЮ "ВИСОКОВОЛЬТНИЙ СОЮЗ-УКРАЇНА"</v>
          </cell>
          <cell r="F330">
            <v>3358.8749400000002</v>
          </cell>
          <cell r="G330">
            <v>3358.8749400000002</v>
          </cell>
          <cell r="H330">
            <v>6744.5343999999996</v>
          </cell>
          <cell r="I330">
            <v>7477.9913999999999</v>
          </cell>
          <cell r="J330">
            <v>4119.1164600000002</v>
          </cell>
          <cell r="K330">
            <v>0</v>
          </cell>
          <cell r="L330">
            <v>0</v>
          </cell>
          <cell r="M330">
            <v>733</v>
          </cell>
          <cell r="N330">
            <v>733</v>
          </cell>
        </row>
        <row r="331">
          <cell r="B331">
            <v>17</v>
          </cell>
          <cell r="C331" t="str">
            <v>РIВНЕНСЬКА ОБЛАСТЬ</v>
          </cell>
          <cell r="D331">
            <v>293462</v>
          </cell>
          <cell r="E331" t="str">
            <v>ВIДКРИТЕ АКЦIОНЕРНЕ ТОВАРИСТВО "РОКИТНIВСЬКИЙ СКЛЯНИЙ ЗАВОД"</v>
          </cell>
          <cell r="F331">
            <v>7407.1270199999999</v>
          </cell>
          <cell r="G331">
            <v>7285.0447299999996</v>
          </cell>
          <cell r="H331">
            <v>5100.7003000000004</v>
          </cell>
          <cell r="I331">
            <v>6416.1085899999998</v>
          </cell>
          <cell r="J331">
            <v>-868.93614000000002</v>
          </cell>
          <cell r="K331">
            <v>0</v>
          </cell>
          <cell r="L331">
            <v>0</v>
          </cell>
          <cell r="M331">
            <v>1273.69685</v>
          </cell>
          <cell r="N331">
            <v>1273.1143099999999</v>
          </cell>
        </row>
        <row r="332">
          <cell r="B332">
            <v>17</v>
          </cell>
          <cell r="C332" t="str">
            <v>РIВНЕНСЬКА ОБЛАСТЬ</v>
          </cell>
          <cell r="D332">
            <v>375987</v>
          </cell>
          <cell r="E332" t="str">
            <v>ВIДКРИТЕ АКЦIОНЕРНЕ ТОВАРИСТВО "КОСТОПIЛЬСЬКИЙ ЗАВОД ПРОДОВОЛЬЧИХ ТОВАРIВ"</v>
          </cell>
          <cell r="F332">
            <v>5267.3556399999998</v>
          </cell>
          <cell r="G332">
            <v>5283.3295500000004</v>
          </cell>
          <cell r="H332">
            <v>5448.6535000000003</v>
          </cell>
          <cell r="I332">
            <v>5837.5826999999999</v>
          </cell>
          <cell r="J332">
            <v>554.25315000000001</v>
          </cell>
          <cell r="K332">
            <v>0</v>
          </cell>
          <cell r="L332">
            <v>0</v>
          </cell>
          <cell r="M332">
            <v>406.98185999999998</v>
          </cell>
          <cell r="N332">
            <v>388.92921000000001</v>
          </cell>
        </row>
        <row r="333">
          <cell r="B333">
            <v>17</v>
          </cell>
          <cell r="C333" t="str">
            <v>РIВНЕНСЬКА ОБЛАСТЬ</v>
          </cell>
          <cell r="D333">
            <v>30923971</v>
          </cell>
          <cell r="E333" t="str">
            <v>"КОСТОПIЛЬСЬКИЙ ЗАВОД СКЛОВИРОБIВ"</v>
          </cell>
          <cell r="F333">
            <v>8822.9139699999996</v>
          </cell>
          <cell r="G333">
            <v>8806.6819200000009</v>
          </cell>
          <cell r="H333">
            <v>5258.6453799999999</v>
          </cell>
          <cell r="I333">
            <v>5277.3474399999996</v>
          </cell>
          <cell r="J333">
            <v>-3529.3344999999999</v>
          </cell>
          <cell r="K333">
            <v>0</v>
          </cell>
          <cell r="L333">
            <v>0</v>
          </cell>
          <cell r="M333">
            <v>10.322100000000001</v>
          </cell>
          <cell r="N333">
            <v>5.2556000000000003</v>
          </cell>
        </row>
        <row r="334">
          <cell r="B334">
            <v>17</v>
          </cell>
          <cell r="C334" t="str">
            <v>РIВНЕНСЬКА ОБЛАСТЬ</v>
          </cell>
          <cell r="D334">
            <v>213434</v>
          </cell>
          <cell r="E334" t="str">
            <v>ВIДКРИТЕ АКЦIОНЕРНЕ ТОВАРИСТВО "РIВНЕНСЬКИЙ ЗАВОД ВИСОКОВОЛЬТНОI АПАРАТУРИ"</v>
          </cell>
          <cell r="F334">
            <v>8496.7167700000009</v>
          </cell>
          <cell r="G334">
            <v>7767.7850200000003</v>
          </cell>
          <cell r="H334">
            <v>4984.2812199999998</v>
          </cell>
          <cell r="I334">
            <v>4998.6787100000001</v>
          </cell>
          <cell r="J334">
            <v>-2769.1062999999999</v>
          </cell>
          <cell r="K334">
            <v>0</v>
          </cell>
          <cell r="L334">
            <v>0</v>
          </cell>
          <cell r="M334">
            <v>0.38955000000000001</v>
          </cell>
          <cell r="N334">
            <v>0.38219999999999998</v>
          </cell>
        </row>
        <row r="335">
          <cell r="B335">
            <v>17</v>
          </cell>
          <cell r="C335" t="str">
            <v>РIВНЕНСЬКА ОБЛАСТЬ</v>
          </cell>
          <cell r="D335">
            <v>26259563</v>
          </cell>
          <cell r="E335" t="str">
            <v>УПРАВЛIННЯ КОМУНАЛЬНОЮ ВЛАСНIСТЮ ВИКОНАВЧОГО КОМIТЕТУ РIВНЕНСЬКОЇ МIСЬКОЇ РАДИ</v>
          </cell>
          <cell r="F335">
            <v>1694.6415</v>
          </cell>
          <cell r="G335">
            <v>2000.67093</v>
          </cell>
          <cell r="H335">
            <v>1909.2356199999999</v>
          </cell>
          <cell r="I335">
            <v>4813.4808300000004</v>
          </cell>
          <cell r="J335">
            <v>2812.8099000000002</v>
          </cell>
          <cell r="K335">
            <v>0</v>
          </cell>
          <cell r="L335">
            <v>0</v>
          </cell>
          <cell r="M335">
            <v>3237.0182799999998</v>
          </cell>
          <cell r="N335">
            <v>2904.24521</v>
          </cell>
        </row>
        <row r="336">
          <cell r="B336">
            <v>17</v>
          </cell>
          <cell r="C336" t="str">
            <v>РIВНЕНСЬКА ОБЛАСТЬ</v>
          </cell>
          <cell r="D336">
            <v>31994540</v>
          </cell>
          <cell r="E336" t="str">
            <v>ДОЧIРНЄ ПIДПРИЄМСТВО "РIВНЕНСЬКИЙ ОБЛАВТОДОР" ВIДКРИТОГО АКЦIОНЕРНОГО ТОВАРИСТВА "ДЕРЖАВНА АКЦIОНЕРНА КОМПАНIЯ "АВТОМОБIЛЬНI ДОРОГИ УКРАЇНИ"</v>
          </cell>
          <cell r="F336">
            <v>4253.1680200000001</v>
          </cell>
          <cell r="G336">
            <v>5171.1459199999999</v>
          </cell>
          <cell r="H336">
            <v>4377.8786799999998</v>
          </cell>
          <cell r="I336">
            <v>4383.3834500000003</v>
          </cell>
          <cell r="J336">
            <v>-787.76247000000001</v>
          </cell>
          <cell r="K336">
            <v>0</v>
          </cell>
          <cell r="L336">
            <v>0</v>
          </cell>
          <cell r="M336">
            <v>104.2338</v>
          </cell>
          <cell r="N336">
            <v>-49.19106</v>
          </cell>
        </row>
        <row r="337">
          <cell r="B337">
            <v>17</v>
          </cell>
          <cell r="C337" t="str">
            <v>РIВНЕНСЬКА ОБЛАСТЬ</v>
          </cell>
          <cell r="D337">
            <v>32404265</v>
          </cell>
          <cell r="E337" t="str">
            <v>ТОВАРИСТВО З ОБМЕЖЕНОЮ ВIДПОВIДАЛЬНIСТЮ "КЛЕСIВСЬКИЙ КАР'ЄР НЕРУДНИХ КОПАЛИН "ТЕХНОБУД"</v>
          </cell>
          <cell r="F337">
            <v>3929.7929800000002</v>
          </cell>
          <cell r="G337">
            <v>3912.5140900000001</v>
          </cell>
          <cell r="H337">
            <v>4226.1282099999999</v>
          </cell>
          <cell r="I337">
            <v>4317.4814399999996</v>
          </cell>
          <cell r="J337">
            <v>404.96735000000001</v>
          </cell>
          <cell r="K337">
            <v>0</v>
          </cell>
          <cell r="L337">
            <v>0</v>
          </cell>
          <cell r="M337">
            <v>243.18423000000001</v>
          </cell>
          <cell r="N337">
            <v>91.352170000000001</v>
          </cell>
        </row>
        <row r="338">
          <cell r="B338">
            <v>17</v>
          </cell>
          <cell r="C338" t="str">
            <v>РIВНЕНСЬКА ОБЛАСТЬ</v>
          </cell>
          <cell r="D338">
            <v>25321716</v>
          </cell>
          <cell r="E338" t="str">
            <v>КОМУНАЛЬНЕ ПIДПРИЄМСТВО КОМУНАЛЬНЕ ТЕПЛОПОСТАЧАЮЧЕ ПIДПРИЄМСТВО "КОМУНЕНЕРГIЯ"</v>
          </cell>
          <cell r="F338">
            <v>5074.41219</v>
          </cell>
          <cell r="G338">
            <v>4988.2403000000004</v>
          </cell>
          <cell r="H338">
            <v>6625.8159500000002</v>
          </cell>
          <cell r="I338">
            <v>3393.0973300000001</v>
          </cell>
          <cell r="J338">
            <v>-1595.143</v>
          </cell>
          <cell r="K338">
            <v>5573.8119699999997</v>
          </cell>
          <cell r="L338">
            <v>855.22551999999996</v>
          </cell>
          <cell r="M338">
            <v>23.658799999999999</v>
          </cell>
          <cell r="N338">
            <v>23.513549999999999</v>
          </cell>
        </row>
        <row r="339">
          <cell r="B339">
            <v>17</v>
          </cell>
          <cell r="C339" t="str">
            <v>РIВНЕНСЬКА ОБЛАСТЬ</v>
          </cell>
          <cell r="D339">
            <v>30256035</v>
          </cell>
          <cell r="E339" t="str">
            <v>ДОЧIРНЄ ПIДПРИЄМСТВО "РАЙЗ-АГРОТЕХНIКА"</v>
          </cell>
          <cell r="F339">
            <v>1619.7007799999999</v>
          </cell>
          <cell r="G339">
            <v>1802.0617099999999</v>
          </cell>
          <cell r="H339">
            <v>3491.4108900000001</v>
          </cell>
          <cell r="I339">
            <v>3364.0173</v>
          </cell>
          <cell r="J339">
            <v>1561.95559</v>
          </cell>
          <cell r="K339">
            <v>0</v>
          </cell>
          <cell r="L339">
            <v>0</v>
          </cell>
          <cell r="M339">
            <v>72.182469999999995</v>
          </cell>
          <cell r="N339">
            <v>-129.83233999999999</v>
          </cell>
        </row>
        <row r="340">
          <cell r="B340">
            <v>17</v>
          </cell>
          <cell r="C340" t="str">
            <v>РIВНЕНСЬКА ОБЛАСТЬ</v>
          </cell>
          <cell r="D340">
            <v>3361678</v>
          </cell>
          <cell r="E340" t="str">
            <v>РIВНЕНСЬКЕ ОБЛАСНЕ ВИРОБНИЧЕ КОМУНАЛЬНЕ ПIДПРИЄМСТВО ВОДОПРОВIДНО-КАНАЛIЗАЦIЙНОГО ГОСПОДАРСТВА "РIВНЕОБЛВОДОКАНАЛ"</v>
          </cell>
          <cell r="F340">
            <v>1104.4115899999999</v>
          </cell>
          <cell r="G340">
            <v>1119.7608</v>
          </cell>
          <cell r="H340">
            <v>2832.10599</v>
          </cell>
          <cell r="I340">
            <v>3299.5678600000001</v>
          </cell>
          <cell r="J340">
            <v>2179.8070600000001</v>
          </cell>
          <cell r="K340">
            <v>0</v>
          </cell>
          <cell r="L340">
            <v>0</v>
          </cell>
          <cell r="M340">
            <v>429.30241999999998</v>
          </cell>
          <cell r="N340">
            <v>416.35881000000001</v>
          </cell>
        </row>
        <row r="341">
          <cell r="B341">
            <v>17</v>
          </cell>
          <cell r="C341" t="str">
            <v>РIВНЕНСЬКА ОБЛАСТЬ</v>
          </cell>
          <cell r="D341">
            <v>992836</v>
          </cell>
          <cell r="E341" t="str">
            <v>ДЕРЖАВНЕ ПIДПРИЄМСТВО "САРНЕНСЬКЕ ЛIСОВЕ ГОСПОДАРСТВО"</v>
          </cell>
          <cell r="F341">
            <v>1929.8049699999999</v>
          </cell>
          <cell r="G341">
            <v>1929.8051499999999</v>
          </cell>
          <cell r="H341">
            <v>3153.1841199999999</v>
          </cell>
          <cell r="I341">
            <v>3253.9477299999999</v>
          </cell>
          <cell r="J341">
            <v>1324.14258</v>
          </cell>
          <cell r="K341">
            <v>0</v>
          </cell>
          <cell r="L341">
            <v>0</v>
          </cell>
          <cell r="M341">
            <v>100.55279</v>
          </cell>
          <cell r="N341">
            <v>100.48065</v>
          </cell>
        </row>
        <row r="342">
          <cell r="B342">
            <v>18</v>
          </cell>
          <cell r="C342" t="str">
            <v>СУМСЬКА ОБЛАСТЬ</v>
          </cell>
          <cell r="D342">
            <v>431215785</v>
          </cell>
          <cell r="E342" t="str">
            <v>ДОГОВIР ПРО СПIЛЬНУ ДIЯЛЬНIСТЬ НГВУ "ОХТИРКАНАФТОГАЗ" ВАТ "УКРНАФТА"N 35/78</v>
          </cell>
          <cell r="F342">
            <v>70176.110400000005</v>
          </cell>
          <cell r="G342">
            <v>72919.016099999993</v>
          </cell>
          <cell r="H342">
            <v>116370.985</v>
          </cell>
          <cell r="I342">
            <v>125894.448</v>
          </cell>
          <cell r="J342">
            <v>52975.431799999998</v>
          </cell>
          <cell r="K342">
            <v>0</v>
          </cell>
          <cell r="L342">
            <v>0</v>
          </cell>
          <cell r="M342">
            <v>12771.5185</v>
          </cell>
          <cell r="N342">
            <v>9523.4631900000004</v>
          </cell>
        </row>
        <row r="343">
          <cell r="B343">
            <v>18</v>
          </cell>
          <cell r="C343" t="str">
            <v>СУМСЬКА ОБЛАСТЬ</v>
          </cell>
          <cell r="D343">
            <v>5398533</v>
          </cell>
          <cell r="E343" t="str">
            <v>НАФТОГАЗОВИДОБУВНЕ УПРАВЛIННЯ "ОХТИРКАНАФТОГАЗ" ВIДКРИТОГО АКЦIОНЕРНОГО ТОВАРИСТВА "УКРНАФТА"</v>
          </cell>
          <cell r="F343">
            <v>322054.39199999999</v>
          </cell>
          <cell r="G343">
            <v>322199.01899999997</v>
          </cell>
          <cell r="H343">
            <v>92780.002299999993</v>
          </cell>
          <cell r="I343">
            <v>103243.92</v>
          </cell>
          <cell r="J343">
            <v>-218955.1</v>
          </cell>
          <cell r="K343">
            <v>0</v>
          </cell>
          <cell r="L343">
            <v>0</v>
          </cell>
          <cell r="M343">
            <v>13183.397499999999</v>
          </cell>
          <cell r="N343">
            <v>10463.9177</v>
          </cell>
        </row>
        <row r="344">
          <cell r="B344">
            <v>18</v>
          </cell>
          <cell r="C344" t="str">
            <v>СУМСЬКА ОБЛАСТЬ</v>
          </cell>
          <cell r="D344">
            <v>382220</v>
          </cell>
          <cell r="E344" t="str">
            <v>ЗАКРИТЕ АКЦIОНЕРНЕ ТОВАРИСТВО "КРАФТ ФУДЗ УКРАЇНА"</v>
          </cell>
          <cell r="F344">
            <v>43461.813099999999</v>
          </cell>
          <cell r="G344">
            <v>43474.032899999998</v>
          </cell>
          <cell r="H344">
            <v>51944.773200000003</v>
          </cell>
          <cell r="I344">
            <v>57668.8442</v>
          </cell>
          <cell r="J344">
            <v>14194.811299999999</v>
          </cell>
          <cell r="K344">
            <v>0</v>
          </cell>
          <cell r="L344">
            <v>0</v>
          </cell>
          <cell r="M344">
            <v>5761.4057199999997</v>
          </cell>
          <cell r="N344">
            <v>5712.3899799999999</v>
          </cell>
        </row>
        <row r="345">
          <cell r="B345">
            <v>18</v>
          </cell>
          <cell r="C345" t="str">
            <v>СУМСЬКА ОБЛАСТЬ</v>
          </cell>
          <cell r="D345">
            <v>31162928</v>
          </cell>
          <cell r="E345" t="str">
            <v>ТОВАРИСТВО З ОБМЕЖЕНОЮ ВIДПОВIДАЛЬНIСТЮ "ГОРОБИНА"</v>
          </cell>
          <cell r="F345">
            <v>29185.705600000001</v>
          </cell>
          <cell r="G345">
            <v>32583.542700000002</v>
          </cell>
          <cell r="H345">
            <v>30770.644499999999</v>
          </cell>
          <cell r="I345">
            <v>33363.385000000002</v>
          </cell>
          <cell r="J345">
            <v>779.84226999999998</v>
          </cell>
          <cell r="K345">
            <v>0</v>
          </cell>
          <cell r="L345">
            <v>0</v>
          </cell>
          <cell r="M345">
            <v>10220.6039</v>
          </cell>
          <cell r="N345">
            <v>2342.73146</v>
          </cell>
        </row>
        <row r="346">
          <cell r="B346">
            <v>18</v>
          </cell>
          <cell r="C346" t="str">
            <v>СУМСЬКА ОБЛАСТЬ</v>
          </cell>
          <cell r="D346">
            <v>23293513</v>
          </cell>
          <cell r="E346" t="str">
            <v>ВIДКРИТЕ АКЦIОНЕРНЕ ТОВАРИСТВО "СУМИОБЛЕНЕРГО"</v>
          </cell>
          <cell r="F346">
            <v>21318.3472</v>
          </cell>
          <cell r="G346">
            <v>21187.852699999999</v>
          </cell>
          <cell r="H346">
            <v>19260.117099999999</v>
          </cell>
          <cell r="I346">
            <v>20772.944800000001</v>
          </cell>
          <cell r="J346">
            <v>-414.90784000000002</v>
          </cell>
          <cell r="K346">
            <v>0</v>
          </cell>
          <cell r="L346">
            <v>0</v>
          </cell>
          <cell r="M346">
            <v>1515.02791</v>
          </cell>
          <cell r="N346">
            <v>1512.82772</v>
          </cell>
        </row>
        <row r="347">
          <cell r="B347">
            <v>18</v>
          </cell>
          <cell r="C347" t="str">
            <v>СУМСЬКА ОБЛАСТЬ</v>
          </cell>
          <cell r="D347">
            <v>14022407</v>
          </cell>
          <cell r="E347" t="str">
            <v>ЗАКРИТЕ АКЦIОНЕРНЕ ТОВАРИСТВО "ТЕХНОЛОГIЯ"</v>
          </cell>
          <cell r="F347">
            <v>9334.3414300000004</v>
          </cell>
          <cell r="G347">
            <v>8656.3788499999991</v>
          </cell>
          <cell r="H347">
            <v>18716.871599999999</v>
          </cell>
          <cell r="I347">
            <v>19305.795099999999</v>
          </cell>
          <cell r="J347">
            <v>10649.4162</v>
          </cell>
          <cell r="K347">
            <v>0</v>
          </cell>
          <cell r="L347">
            <v>0</v>
          </cell>
          <cell r="M347">
            <v>210.68476999999999</v>
          </cell>
          <cell r="N347">
            <v>210.25208000000001</v>
          </cell>
        </row>
        <row r="348">
          <cell r="B348">
            <v>18</v>
          </cell>
          <cell r="C348" t="str">
            <v>СУМСЬКА ОБЛАСТЬ</v>
          </cell>
          <cell r="D348">
            <v>137041</v>
          </cell>
          <cell r="E348" t="str">
            <v>КАЧАНIВСЬКИЙ ГАЗОПЕРЕРОБНИЙ ЗАВОД ВIДКРИТОГО АКЦIОНЕРНОГО ТОВАРИСТВА "УКРНАФТА"</v>
          </cell>
          <cell r="F348">
            <v>15222.0545</v>
          </cell>
          <cell r="G348">
            <v>15237.474899999999</v>
          </cell>
          <cell r="H348">
            <v>15959.8395</v>
          </cell>
          <cell r="I348">
            <v>17241.159800000001</v>
          </cell>
          <cell r="J348">
            <v>2003.6849299999999</v>
          </cell>
          <cell r="K348">
            <v>0</v>
          </cell>
          <cell r="L348">
            <v>0</v>
          </cell>
          <cell r="M348">
            <v>1330.28755</v>
          </cell>
          <cell r="N348">
            <v>1281.3202900000001</v>
          </cell>
        </row>
        <row r="349">
          <cell r="B349">
            <v>18</v>
          </cell>
          <cell r="C349" t="str">
            <v>СУМСЬКА ОБЛАСТЬ</v>
          </cell>
          <cell r="D349">
            <v>375208</v>
          </cell>
          <cell r="E349" t="str">
            <v>ДЕРЖАВНЕ ПIДПРИЄМСТВО"НАУМIВСЬКИЙ СПИРТОВИЙ ЗАВОД"</v>
          </cell>
          <cell r="F349">
            <v>4998.2749599999997</v>
          </cell>
          <cell r="G349">
            <v>4932.8806800000002</v>
          </cell>
          <cell r="H349">
            <v>12474.9419</v>
          </cell>
          <cell r="I349">
            <v>13319.0985</v>
          </cell>
          <cell r="J349">
            <v>8386.2178600000007</v>
          </cell>
          <cell r="K349">
            <v>0</v>
          </cell>
          <cell r="L349">
            <v>0</v>
          </cell>
          <cell r="M349">
            <v>451.02190999999999</v>
          </cell>
          <cell r="N349">
            <v>450.22908999999999</v>
          </cell>
        </row>
        <row r="350">
          <cell r="B350">
            <v>18</v>
          </cell>
          <cell r="C350" t="str">
            <v>СУМСЬКА ОБЛАСТЬ</v>
          </cell>
          <cell r="D350">
            <v>3352432</v>
          </cell>
          <cell r="E350" t="str">
            <v>ВIДКРИТЕ АКЦIОНЕРНЕ ТОВАРИСТВО ПО ГАЗОПОСТАЧАННЮ ТА ГАЗИФIКАЦIЇ "СУМИГАЗ"</v>
          </cell>
          <cell r="F350">
            <v>9363.1387200000008</v>
          </cell>
          <cell r="G350">
            <v>9332.8615100000006</v>
          </cell>
          <cell r="H350">
            <v>10230.265600000001</v>
          </cell>
          <cell r="I350">
            <v>12819.793100000001</v>
          </cell>
          <cell r="J350">
            <v>3486.9316199999998</v>
          </cell>
          <cell r="K350">
            <v>0</v>
          </cell>
          <cell r="L350">
            <v>0</v>
          </cell>
          <cell r="M350">
            <v>2577.7790500000001</v>
          </cell>
          <cell r="N350">
            <v>2556.2952100000002</v>
          </cell>
        </row>
        <row r="351">
          <cell r="B351">
            <v>18</v>
          </cell>
          <cell r="C351" t="str">
            <v>СУМСЬКА ОБЛАСТЬ</v>
          </cell>
          <cell r="D351">
            <v>14314452</v>
          </cell>
          <cell r="E351" t="str">
            <v>ШОСТКИНСЬКИЙ КАЗЕННИЙ ЗАВОД "IМПУЛЬС"</v>
          </cell>
          <cell r="F351">
            <v>7920.3373300000003</v>
          </cell>
          <cell r="G351">
            <v>7926.7636300000004</v>
          </cell>
          <cell r="H351">
            <v>10133.5985</v>
          </cell>
          <cell r="I351">
            <v>11552.6962</v>
          </cell>
          <cell r="J351">
            <v>3625.9325899999999</v>
          </cell>
          <cell r="K351">
            <v>0</v>
          </cell>
          <cell r="L351">
            <v>0</v>
          </cell>
          <cell r="M351">
            <v>1428.9048499999999</v>
          </cell>
          <cell r="N351">
            <v>1419.09771</v>
          </cell>
        </row>
        <row r="352">
          <cell r="B352">
            <v>18</v>
          </cell>
          <cell r="C352" t="str">
            <v>СУМСЬКА ОБЛАСТЬ</v>
          </cell>
          <cell r="D352">
            <v>21127532</v>
          </cell>
          <cell r="E352" t="str">
            <v>СПIЛЬНЕ УКРАЇНСЬКО-БIЛОРУСЬКЕ ПIДПРИЄМСТВО "УКРТЕХНОСИНТЕЗ" У ФОРМI ТОВАРИСТВА З ОБМЕЖЕНОЮ ВIДПОВIДАЛЬНIСТЮ</v>
          </cell>
          <cell r="F352">
            <v>2796.98927</v>
          </cell>
          <cell r="G352">
            <v>2700.6215699999998</v>
          </cell>
          <cell r="H352">
            <v>6407.27538</v>
          </cell>
          <cell r="I352">
            <v>9000.3234100000009</v>
          </cell>
          <cell r="J352">
            <v>6299.7018399999997</v>
          </cell>
          <cell r="K352">
            <v>0</v>
          </cell>
          <cell r="L352">
            <v>0</v>
          </cell>
          <cell r="M352">
            <v>2598.9252900000001</v>
          </cell>
          <cell r="N352">
            <v>2438.7779599999999</v>
          </cell>
        </row>
        <row r="353">
          <cell r="B353">
            <v>18</v>
          </cell>
          <cell r="C353" t="str">
            <v>СУМСЬКА ОБЛАСТЬ</v>
          </cell>
          <cell r="D353">
            <v>3352455</v>
          </cell>
          <cell r="E353" t="str">
            <v>КОМУНАЛЬНЕ ПIДПРИЄМСТВО "МIСЬКВОДОКАНАЛ" СУМСЬКОЇ МIСЬКОЇ РАДИ</v>
          </cell>
          <cell r="F353">
            <v>2349.0590999999999</v>
          </cell>
          <cell r="G353">
            <v>1454.35076</v>
          </cell>
          <cell r="H353">
            <v>4949.7385700000004</v>
          </cell>
          <cell r="I353">
            <v>6019.4924099999998</v>
          </cell>
          <cell r="J353">
            <v>4565.1416499999996</v>
          </cell>
          <cell r="K353">
            <v>0</v>
          </cell>
          <cell r="L353">
            <v>-960.65326000000005</v>
          </cell>
          <cell r="M353">
            <v>8.4608600000000003</v>
          </cell>
          <cell r="N353">
            <v>-1.23295</v>
          </cell>
        </row>
        <row r="354">
          <cell r="B354">
            <v>18</v>
          </cell>
          <cell r="C354" t="str">
            <v>СУМСЬКА ОБЛАСТЬ</v>
          </cell>
          <cell r="D354">
            <v>447103</v>
          </cell>
          <cell r="E354" t="str">
            <v>ВIДКРИТЕ АКЦIОНЕРНЕ ТОВАРИСТВО "ШОСТКИНСЬКИЙ МIСЬКМОЛКОМБIНАТ"</v>
          </cell>
          <cell r="F354">
            <v>7758.0789100000002</v>
          </cell>
          <cell r="G354">
            <v>7773.6599699999997</v>
          </cell>
          <cell r="H354">
            <v>5665.69002</v>
          </cell>
          <cell r="I354">
            <v>5889.4811900000004</v>
          </cell>
          <cell r="J354">
            <v>-1884.1787999999999</v>
          </cell>
          <cell r="K354">
            <v>0</v>
          </cell>
          <cell r="L354">
            <v>0</v>
          </cell>
          <cell r="M354">
            <v>228.40477999999999</v>
          </cell>
          <cell r="N354">
            <v>223.22945999999999</v>
          </cell>
        </row>
        <row r="355">
          <cell r="B355">
            <v>18</v>
          </cell>
          <cell r="C355" t="str">
            <v>СУМСЬКА ОБЛАСТЬ</v>
          </cell>
          <cell r="D355">
            <v>31931024</v>
          </cell>
          <cell r="E355" t="str">
            <v>ДОЧIРНЄ ПIДПРИЄМСТВО "СУМСЬКИЙ ОБЛАВТОДОР" ВIДКРИТОГО АКЦIОНЕРНОГО ТОВАРИСТВА "ДЕРЖАВНА АКЦIОНЕРНА КОМПАНIЯ "АВТОМОБIЛЬНI ДОРОГИ УКРАЇНИ"</v>
          </cell>
          <cell r="F355">
            <v>4896.8623200000002</v>
          </cell>
          <cell r="G355">
            <v>4908.50893</v>
          </cell>
          <cell r="H355">
            <v>4946.9355699999996</v>
          </cell>
          <cell r="I355">
            <v>5300.47192</v>
          </cell>
          <cell r="J355">
            <v>391.96298999999999</v>
          </cell>
          <cell r="K355">
            <v>0</v>
          </cell>
          <cell r="L355">
            <v>0</v>
          </cell>
          <cell r="M355">
            <v>307.5874</v>
          </cell>
          <cell r="N355">
            <v>281.5018</v>
          </cell>
        </row>
        <row r="356">
          <cell r="B356">
            <v>18</v>
          </cell>
          <cell r="C356" t="str">
            <v>СУМСЬКА ОБЛАСТЬ</v>
          </cell>
          <cell r="D356">
            <v>374522</v>
          </cell>
          <cell r="E356" t="str">
            <v>ВIДКРИТЕ АКЦIОНЕРНЕ ТОВАРИСТВО "СУМСЬКИЙ ХЛIБОКОМБIНАТ"</v>
          </cell>
          <cell r="F356">
            <v>2521.0942</v>
          </cell>
          <cell r="G356">
            <v>2513.39426</v>
          </cell>
          <cell r="H356">
            <v>4754.7946199999997</v>
          </cell>
          <cell r="I356">
            <v>4999.8389699999998</v>
          </cell>
          <cell r="J356">
            <v>2486.4447100000002</v>
          </cell>
          <cell r="K356">
            <v>0</v>
          </cell>
          <cell r="L356">
            <v>0</v>
          </cell>
          <cell r="M356">
            <v>269.40609999999998</v>
          </cell>
          <cell r="N356">
            <v>245.04435000000001</v>
          </cell>
        </row>
        <row r="357">
          <cell r="B357">
            <v>18</v>
          </cell>
          <cell r="C357" t="str">
            <v>СУМСЬКА ОБЛАСТЬ</v>
          </cell>
          <cell r="D357">
            <v>12602750</v>
          </cell>
          <cell r="E357" t="str">
            <v>ДЕРЖАВНЕ ПIДПРИЄМСТВО МIНIСТЕРСТВА ОБОРОНИ УКРАЇНИ "КОНОТОПСЬКИЙ АВIАРЕМОНТНИЙ ЗАВОД "АВIАКОН"</v>
          </cell>
          <cell r="F357">
            <v>5464.2300599999999</v>
          </cell>
          <cell r="G357">
            <v>6655.7014200000003</v>
          </cell>
          <cell r="H357">
            <v>4892.9782999999998</v>
          </cell>
          <cell r="I357">
            <v>4473.9591700000001</v>
          </cell>
          <cell r="J357">
            <v>-2181.7422999999999</v>
          </cell>
          <cell r="K357">
            <v>0</v>
          </cell>
          <cell r="L357">
            <v>0</v>
          </cell>
          <cell r="M357">
            <v>802.68357000000003</v>
          </cell>
          <cell r="N357">
            <v>-419.01913000000002</v>
          </cell>
        </row>
        <row r="358">
          <cell r="B358">
            <v>18</v>
          </cell>
          <cell r="C358" t="str">
            <v>СУМСЬКА ОБЛАСТЬ</v>
          </cell>
          <cell r="D358">
            <v>220434</v>
          </cell>
          <cell r="E358" t="str">
            <v>ВIДКРИТЕ АКЦIОНЕРНЕ ТОВАРИСТВО "НАУКОВО-ВИРОБНИЧЕ АКЦIОНЕРНЕ ТОВАРИСТВО "ВНДIКОМПРЕСОРМАШ"</v>
          </cell>
          <cell r="F358">
            <v>471.98565000000002</v>
          </cell>
          <cell r="G358">
            <v>472.15197999999998</v>
          </cell>
          <cell r="H358">
            <v>3912.2056699999998</v>
          </cell>
          <cell r="I358">
            <v>4045.2921000000001</v>
          </cell>
          <cell r="J358">
            <v>3573.14012</v>
          </cell>
          <cell r="K358">
            <v>0</v>
          </cell>
          <cell r="L358">
            <v>0</v>
          </cell>
          <cell r="M358">
            <v>34.420929999999998</v>
          </cell>
          <cell r="N358">
            <v>33.38946</v>
          </cell>
        </row>
        <row r="359">
          <cell r="B359">
            <v>18</v>
          </cell>
          <cell r="C359" t="str">
            <v>СУМСЬКА ОБЛАСТЬ</v>
          </cell>
          <cell r="D359">
            <v>14019428</v>
          </cell>
          <cell r="E359" t="str">
            <v>СУМСЬКЕ РАЙОННЕ НАФТОПРОВIДНЕ УПРАВЛIННЯ ФIЛIЇ "ПРИДНIПРОВСЬКI МАГIСТРАЛЬНI НАФТОПРОВОДИ" ВIДКРИТОГО АКЦIОНЕРНОГО ТОВАРИСТВА "УКРТРАНСНАФТА"</v>
          </cell>
          <cell r="F359">
            <v>3349.9071899999999</v>
          </cell>
          <cell r="G359">
            <v>3.74078</v>
          </cell>
          <cell r="H359">
            <v>5103.9147400000002</v>
          </cell>
          <cell r="I359">
            <v>3947.00549</v>
          </cell>
          <cell r="J359">
            <v>3943.2647099999999</v>
          </cell>
          <cell r="K359">
            <v>0</v>
          </cell>
          <cell r="L359">
            <v>0</v>
          </cell>
          <cell r="M359">
            <v>0.14008999999999999</v>
          </cell>
          <cell r="N359">
            <v>-1156.9093</v>
          </cell>
        </row>
        <row r="360">
          <cell r="B360">
            <v>18</v>
          </cell>
          <cell r="C360" t="str">
            <v>СУМСЬКА ОБЛАСТЬ</v>
          </cell>
          <cell r="D360">
            <v>992941</v>
          </cell>
          <cell r="E360" t="str">
            <v>ДЕРЖАВНЕ ПIДПРИЄМСТВО "ЛЕБЕДИНСЬКЕ ЛIСОВЕ ГОСПОДАРСТВО"</v>
          </cell>
          <cell r="F360">
            <v>867.29594999999995</v>
          </cell>
          <cell r="G360">
            <v>858.06505000000004</v>
          </cell>
          <cell r="H360">
            <v>2691.1424099999999</v>
          </cell>
          <cell r="I360">
            <v>3534.8351299999999</v>
          </cell>
          <cell r="J360">
            <v>2676.7700799999998</v>
          </cell>
          <cell r="K360">
            <v>0</v>
          </cell>
          <cell r="L360">
            <v>0</v>
          </cell>
          <cell r="M360">
            <v>917.80782999999997</v>
          </cell>
          <cell r="N360">
            <v>846.69070999999997</v>
          </cell>
        </row>
        <row r="361">
          <cell r="B361">
            <v>18</v>
          </cell>
          <cell r="C361" t="str">
            <v>СУМСЬКА ОБЛАСТЬ</v>
          </cell>
          <cell r="D361">
            <v>560241667</v>
          </cell>
          <cell r="E361" t="str">
            <v>ДОГОВIР ПРО СУМIСНУ ДIЯЛЬНIСТЬ "НГВУ "ОХТИРКАНАФТОГАЗ"</v>
          </cell>
          <cell r="F361">
            <v>2357.0395800000001</v>
          </cell>
          <cell r="G361">
            <v>2053.5525899999998</v>
          </cell>
          <cell r="H361">
            <v>3462.9481500000002</v>
          </cell>
          <cell r="I361">
            <v>3494.5001600000001</v>
          </cell>
          <cell r="J361">
            <v>1440.94757</v>
          </cell>
          <cell r="K361">
            <v>0</v>
          </cell>
          <cell r="L361">
            <v>0</v>
          </cell>
          <cell r="M361">
            <v>485.85608999999999</v>
          </cell>
          <cell r="N361">
            <v>31.552009999999999</v>
          </cell>
        </row>
        <row r="362">
          <cell r="B362">
            <v>19</v>
          </cell>
          <cell r="C362" t="str">
            <v>ТЕРНОПIЛЬСЬКА ОБЛАСТЬ</v>
          </cell>
          <cell r="D362">
            <v>31273638</v>
          </cell>
          <cell r="E362" t="str">
            <v>ЗАКРИТЕ АКЦIОНЕРНЕ ТОВАРИСТВО "ШУСТОВ-СПИРТ"</v>
          </cell>
          <cell r="F362">
            <v>23129.072400000001</v>
          </cell>
          <cell r="G362">
            <v>25409.952000000001</v>
          </cell>
          <cell r="H362">
            <v>24102.0625</v>
          </cell>
          <cell r="I362">
            <v>25207.969799999999</v>
          </cell>
          <cell r="J362">
            <v>-201.98220000000001</v>
          </cell>
          <cell r="K362">
            <v>0</v>
          </cell>
          <cell r="L362">
            <v>0</v>
          </cell>
          <cell r="M362">
            <v>8046.6247400000002</v>
          </cell>
          <cell r="N362">
            <v>605.90736000000004</v>
          </cell>
        </row>
        <row r="363">
          <cell r="B363">
            <v>19</v>
          </cell>
          <cell r="C363" t="str">
            <v>ТЕРНОПIЛЬСЬКА ОБЛАСТЬ</v>
          </cell>
          <cell r="D363">
            <v>130725</v>
          </cell>
          <cell r="E363" t="str">
            <v>ВIДКРИТЕ АКЦIОНЕРНЕ ТОВАРИСТВО "ТЕРНОПIЛЬОБЛЕНЕРГО"</v>
          </cell>
          <cell r="F363">
            <v>15177.1723</v>
          </cell>
          <cell r="G363">
            <v>15149.1451</v>
          </cell>
          <cell r="H363">
            <v>12568.795400000001</v>
          </cell>
          <cell r="I363">
            <v>12629.753500000001</v>
          </cell>
          <cell r="J363">
            <v>-2519.3915999999999</v>
          </cell>
          <cell r="K363">
            <v>0</v>
          </cell>
          <cell r="L363">
            <v>0</v>
          </cell>
          <cell r="M363">
            <v>46.508339999999997</v>
          </cell>
          <cell r="N363">
            <v>45.727359999999997</v>
          </cell>
        </row>
        <row r="364">
          <cell r="B364">
            <v>19</v>
          </cell>
          <cell r="C364" t="str">
            <v>ТЕРНОПIЛЬСЬКА ОБЛАСТЬ</v>
          </cell>
          <cell r="D364">
            <v>375131</v>
          </cell>
          <cell r="E364" t="str">
            <v>ДЕРЖАВНЕ ПIДПРИЄМСТВО МАРИЛIВСЬКИЙ СПИРТОВИЙ ЗАВОД</v>
          </cell>
          <cell r="F364">
            <v>9877.5694299999996</v>
          </cell>
          <cell r="G364">
            <v>9515.7801899999995</v>
          </cell>
          <cell r="H364">
            <v>8263.1638199999998</v>
          </cell>
          <cell r="I364">
            <v>9444.8074400000005</v>
          </cell>
          <cell r="J364">
            <v>-70.972750000000005</v>
          </cell>
          <cell r="K364">
            <v>0</v>
          </cell>
          <cell r="L364">
            <v>0</v>
          </cell>
          <cell r="M364">
            <v>974.86636999999996</v>
          </cell>
          <cell r="N364">
            <v>929.10055</v>
          </cell>
        </row>
        <row r="365">
          <cell r="B365">
            <v>19</v>
          </cell>
          <cell r="C365" t="str">
            <v>ТЕРНОПIЛЬСЬКА ОБЛАСТЬ</v>
          </cell>
          <cell r="D365">
            <v>21139268</v>
          </cell>
          <cell r="E365" t="str">
            <v>ТОВАРИСТВО З ОБМЕЖЕНОЮ ВIДПОВIДАЛЬНIСТЮ "НАТУРПРОДУКТ-ВЕГА"</v>
          </cell>
          <cell r="F365">
            <v>4307.0834500000001</v>
          </cell>
          <cell r="G365">
            <v>4144.1927999999998</v>
          </cell>
          <cell r="H365">
            <v>7823.7895099999996</v>
          </cell>
          <cell r="I365">
            <v>8991.6067999999996</v>
          </cell>
          <cell r="J365">
            <v>4847.4139999999998</v>
          </cell>
          <cell r="K365">
            <v>0</v>
          </cell>
          <cell r="L365">
            <v>0</v>
          </cell>
          <cell r="M365">
            <v>1172.1309699999999</v>
          </cell>
          <cell r="N365">
            <v>1167.7785200000001</v>
          </cell>
        </row>
        <row r="366">
          <cell r="B366">
            <v>19</v>
          </cell>
          <cell r="C366" t="str">
            <v>ТЕРНОПIЛЬСЬКА ОБЛАСТЬ</v>
          </cell>
          <cell r="D366">
            <v>14040960</v>
          </cell>
          <cell r="E366" t="str">
            <v>ДЕРЖАВНЕ НАУКОВО-ТЕХНIЧНЕ ПIДПРИЄМСТВО "ПРОМIНЬ"</v>
          </cell>
          <cell r="F366">
            <v>126.26091</v>
          </cell>
          <cell r="G366">
            <v>45.665619999999997</v>
          </cell>
          <cell r="H366">
            <v>6864.4294900000004</v>
          </cell>
          <cell r="I366">
            <v>8440.5985799999999</v>
          </cell>
          <cell r="J366">
            <v>8394.9329600000001</v>
          </cell>
          <cell r="K366">
            <v>0</v>
          </cell>
          <cell r="L366">
            <v>-80.684359999999998</v>
          </cell>
          <cell r="M366">
            <v>1492.06314</v>
          </cell>
          <cell r="N366">
            <v>1491.86185</v>
          </cell>
        </row>
        <row r="367">
          <cell r="B367">
            <v>19</v>
          </cell>
          <cell r="C367" t="str">
            <v>ТЕРНОПIЛЬСЬКА ОБЛАСТЬ</v>
          </cell>
          <cell r="D367">
            <v>375088</v>
          </cell>
          <cell r="E367" t="str">
            <v>ДЕРЖАВНЕ ПIДПРИЄМСТВО "КОБИЛОВОЛОЦЬКИЙ СПИРТОВИЙ ЗАВОД"</v>
          </cell>
          <cell r="F367">
            <v>4607.4567800000004</v>
          </cell>
          <cell r="G367">
            <v>4619.5823399999999</v>
          </cell>
          <cell r="H367">
            <v>6537.8616700000002</v>
          </cell>
          <cell r="I367">
            <v>7063.0100700000003</v>
          </cell>
          <cell r="J367">
            <v>2443.4277299999999</v>
          </cell>
          <cell r="K367">
            <v>0</v>
          </cell>
          <cell r="L367">
            <v>0</v>
          </cell>
          <cell r="M367">
            <v>241.30052000000001</v>
          </cell>
          <cell r="N367">
            <v>240.18838</v>
          </cell>
        </row>
        <row r="368">
          <cell r="B368">
            <v>19</v>
          </cell>
          <cell r="C368" t="str">
            <v>ТЕРНОПIЛЬСЬКА ОБЛАСТЬ</v>
          </cell>
          <cell r="D368">
            <v>377377</v>
          </cell>
          <cell r="E368" t="str">
            <v>ВIДКРИТЕ АКЦIОНЕРНЕ ТОВАРИСТВО "УКРАЇНСЬКА ТЮТЮНОВА КОМПАНIЯ"</v>
          </cell>
          <cell r="F368">
            <v>5441.9570100000001</v>
          </cell>
          <cell r="G368">
            <v>5564.0859300000002</v>
          </cell>
          <cell r="H368">
            <v>5621.0000899999995</v>
          </cell>
          <cell r="I368">
            <v>6430.6849899999997</v>
          </cell>
          <cell r="J368">
            <v>866.59906000000001</v>
          </cell>
          <cell r="K368">
            <v>0</v>
          </cell>
          <cell r="L368">
            <v>0</v>
          </cell>
          <cell r="M368">
            <v>688.49441000000002</v>
          </cell>
          <cell r="N368">
            <v>684.56989999999996</v>
          </cell>
        </row>
        <row r="369">
          <cell r="B369">
            <v>19</v>
          </cell>
          <cell r="C369" t="str">
            <v>ТЕРНОПIЛЬСЬКА ОБЛАСТЬ</v>
          </cell>
          <cell r="D369">
            <v>31995099</v>
          </cell>
          <cell r="E369" t="str">
            <v>ДОЧIРНЄ ПIДПРИЄМСТВО "ТЕРНОПIЛЬСЬКИЙ ОБЛАВТОДОР" ВАТ "ДЕРЖАВНА АКЦIОНЕРНА КОМПАНIЯ "АВТОМОБIЛЬНI ДОРОГИ УКРАЇНИ"</v>
          </cell>
          <cell r="F369">
            <v>3036.7549899999999</v>
          </cell>
          <cell r="G369">
            <v>3053.8510000000001</v>
          </cell>
          <cell r="H369">
            <v>5743.2680099999998</v>
          </cell>
          <cell r="I369">
            <v>5753.8186100000003</v>
          </cell>
          <cell r="J369">
            <v>2699.9676100000001</v>
          </cell>
          <cell r="K369">
            <v>0</v>
          </cell>
          <cell r="L369">
            <v>0</v>
          </cell>
          <cell r="M369">
            <v>114.105</v>
          </cell>
          <cell r="N369">
            <v>9.0674200000000003</v>
          </cell>
        </row>
        <row r="370">
          <cell r="B370">
            <v>19</v>
          </cell>
          <cell r="C370" t="str">
            <v>ТЕРНОПIЛЬСЬКА ОБЛАСТЬ</v>
          </cell>
          <cell r="D370">
            <v>382912</v>
          </cell>
          <cell r="E370" t="str">
            <v>ВIДКРИТЕ АКЦIОНЕРНЕ ТОВАРИСТВО "БРОВАР"</v>
          </cell>
          <cell r="F370">
            <v>4418.8794099999996</v>
          </cell>
          <cell r="G370">
            <v>4457.5979200000002</v>
          </cell>
          <cell r="H370">
            <v>4296.3853300000001</v>
          </cell>
          <cell r="I370">
            <v>4652.68282</v>
          </cell>
          <cell r="J370">
            <v>195.0849</v>
          </cell>
          <cell r="K370">
            <v>0</v>
          </cell>
          <cell r="L370">
            <v>0</v>
          </cell>
          <cell r="M370">
            <v>457.84476000000001</v>
          </cell>
          <cell r="N370">
            <v>356.29635000000002</v>
          </cell>
        </row>
        <row r="371">
          <cell r="B371">
            <v>19</v>
          </cell>
          <cell r="C371" t="str">
            <v>ТЕРНОПIЛЬСЬКА ОБЛАСТЬ</v>
          </cell>
          <cell r="D371">
            <v>31818410</v>
          </cell>
          <cell r="E371" t="str">
            <v>ТОВАРИСТВО З ОБМЕЖЕНОЮ ВIДПОВIДАЛЬНIСТЮ "ХОРОСТКIВ - ЦУКОР"</v>
          </cell>
          <cell r="F371">
            <v>1312.3838800000001</v>
          </cell>
          <cell r="G371">
            <v>1331.6019200000001</v>
          </cell>
          <cell r="H371">
            <v>4325.0601699999997</v>
          </cell>
          <cell r="I371">
            <v>4466.8894200000004</v>
          </cell>
          <cell r="J371">
            <v>3135.2874999999999</v>
          </cell>
          <cell r="K371">
            <v>0</v>
          </cell>
          <cell r="L371">
            <v>0</v>
          </cell>
          <cell r="M371">
            <v>25.78267</v>
          </cell>
          <cell r="N371">
            <v>24.342860000000002</v>
          </cell>
        </row>
        <row r="372">
          <cell r="B372">
            <v>19</v>
          </cell>
          <cell r="C372" t="str">
            <v>ТЕРНОПIЛЬСЬКА ОБЛАСТЬ</v>
          </cell>
          <cell r="D372">
            <v>31104342</v>
          </cell>
          <cell r="E372" t="str">
            <v>ТОВАРИСТВО З ОБМЕЖЕНОЮ ВIДПОВIДАЛЬНIСТЮ "КОЗОВА-ЦУКОР"</v>
          </cell>
          <cell r="F372">
            <v>799.56197999999995</v>
          </cell>
          <cell r="G372">
            <v>811.98238000000003</v>
          </cell>
          <cell r="H372">
            <v>3956.82348</v>
          </cell>
          <cell r="I372">
            <v>4063.3655100000001</v>
          </cell>
          <cell r="J372">
            <v>3251.3831300000002</v>
          </cell>
          <cell r="K372">
            <v>0</v>
          </cell>
          <cell r="L372">
            <v>0</v>
          </cell>
          <cell r="M372">
            <v>31.509080000000001</v>
          </cell>
          <cell r="N372">
            <v>22.183409999999999</v>
          </cell>
        </row>
        <row r="373">
          <cell r="B373">
            <v>19</v>
          </cell>
          <cell r="C373" t="str">
            <v>ТЕРНОПIЛЬСЬКА ОБЛАСТЬ</v>
          </cell>
          <cell r="D373">
            <v>1268940</v>
          </cell>
          <cell r="E373" t="str">
            <v>БУДIВЕЛЬНО-МОНТАЖНЕ УПРАВЛIННЯ "ПРОМБУД"</v>
          </cell>
          <cell r="F373">
            <v>1188.99938</v>
          </cell>
          <cell r="G373">
            <v>1200.1408699999999</v>
          </cell>
          <cell r="H373">
            <v>3549.1101699999999</v>
          </cell>
          <cell r="I373">
            <v>4044.4398700000002</v>
          </cell>
          <cell r="J373">
            <v>2844.299</v>
          </cell>
          <cell r="K373">
            <v>0</v>
          </cell>
          <cell r="L373">
            <v>0</v>
          </cell>
          <cell r="M373">
            <v>516.49648000000002</v>
          </cell>
          <cell r="N373">
            <v>495.28392000000002</v>
          </cell>
        </row>
        <row r="374">
          <cell r="B374">
            <v>19</v>
          </cell>
          <cell r="C374" t="str">
            <v>ТЕРНОПIЛЬСЬКА ОБЛАСТЬ</v>
          </cell>
          <cell r="D374">
            <v>31273491</v>
          </cell>
          <cell r="E374" t="str">
            <v>ТОВАРИСТВО З ОБМЕЖЕНОЮ ВIДПОВIДАЛЬНIСТЮ "ЗБАРАЖ-ЦУКОР"</v>
          </cell>
          <cell r="F374">
            <v>2270.1354999999999</v>
          </cell>
          <cell r="G374">
            <v>2306.8084399999998</v>
          </cell>
          <cell r="H374">
            <v>3748.56943</v>
          </cell>
          <cell r="I374">
            <v>3894.5109499999999</v>
          </cell>
          <cell r="J374">
            <v>1587.7025100000001</v>
          </cell>
          <cell r="K374">
            <v>0</v>
          </cell>
          <cell r="L374">
            <v>0</v>
          </cell>
          <cell r="M374">
            <v>36.839970000000001</v>
          </cell>
          <cell r="N374">
            <v>35.808979999999998</v>
          </cell>
        </row>
        <row r="375">
          <cell r="B375">
            <v>19</v>
          </cell>
          <cell r="C375" t="str">
            <v>ТЕРНОПIЛЬСЬКА ОБЛАСТЬ</v>
          </cell>
          <cell r="D375">
            <v>14034534</v>
          </cell>
          <cell r="E375" t="str">
            <v>ТЕРНОПIЛЬСЬКЕ КОМУНАЛЬНЕ ПIДПРИЄМСТВО ТЕПЛОВИХ МЕРЕЖ "ТЕРНОПIЛЬМIСЬКТЕПЛОКОМУНЕНЕРГО"</v>
          </cell>
          <cell r="F375">
            <v>3606.5620699999999</v>
          </cell>
          <cell r="G375">
            <v>3607.94209</v>
          </cell>
          <cell r="H375">
            <v>3380.30683</v>
          </cell>
          <cell r="I375">
            <v>3637.9746799999998</v>
          </cell>
          <cell r="J375">
            <v>30.032589999999999</v>
          </cell>
          <cell r="K375">
            <v>0</v>
          </cell>
          <cell r="L375">
            <v>0</v>
          </cell>
          <cell r="M375">
            <v>259.77868999999998</v>
          </cell>
          <cell r="N375">
            <v>251.88509999999999</v>
          </cell>
        </row>
        <row r="376">
          <cell r="B376">
            <v>19</v>
          </cell>
          <cell r="C376" t="str">
            <v>ТЕРНОПIЛЬСЬКА ОБЛАСТЬ</v>
          </cell>
          <cell r="D376">
            <v>293479</v>
          </cell>
          <cell r="E376" t="str">
            <v>ВIДКРИТЕ АКЦIОНЕРНЕ ТОВАРИСТВО "БЕРЕЖАНСЬКИЙ СКЛОЗАВОД"</v>
          </cell>
          <cell r="F376">
            <v>2870.9996000000001</v>
          </cell>
          <cell r="G376">
            <v>2923.6782600000001</v>
          </cell>
          <cell r="H376">
            <v>3272.0554999999999</v>
          </cell>
          <cell r="I376">
            <v>3473.89804</v>
          </cell>
          <cell r="J376">
            <v>550.21978000000001</v>
          </cell>
          <cell r="K376">
            <v>0</v>
          </cell>
          <cell r="L376">
            <v>0</v>
          </cell>
          <cell r="M376">
            <v>261.04743000000002</v>
          </cell>
          <cell r="N376">
            <v>201.84253000000001</v>
          </cell>
        </row>
        <row r="377">
          <cell r="B377">
            <v>19</v>
          </cell>
          <cell r="C377" t="str">
            <v>ТЕРНОПIЛЬСЬКА ОБЛАСТЬ</v>
          </cell>
          <cell r="D377">
            <v>375094</v>
          </cell>
          <cell r="E377" t="str">
            <v>ДЕРЖАВНЕ ПIДПРИЄМСТВО "НОВОСIЛКIВСЬКИЙ СПИРТОВИЙ ЗАВОД"</v>
          </cell>
          <cell r="F377">
            <v>3760.7409299999999</v>
          </cell>
          <cell r="G377">
            <v>3937.1832599999998</v>
          </cell>
          <cell r="H377">
            <v>2906.6082999999999</v>
          </cell>
          <cell r="I377">
            <v>3047.6538999999998</v>
          </cell>
          <cell r="J377">
            <v>-889.52936</v>
          </cell>
          <cell r="K377">
            <v>0</v>
          </cell>
          <cell r="L377">
            <v>0</v>
          </cell>
          <cell r="M377">
            <v>54.846760000000003</v>
          </cell>
          <cell r="N377">
            <v>-109.02445</v>
          </cell>
        </row>
        <row r="378">
          <cell r="B378">
            <v>19</v>
          </cell>
          <cell r="C378" t="str">
            <v>ТЕРНОПIЛЬСЬКА ОБЛАСТЬ</v>
          </cell>
          <cell r="D378">
            <v>21155959</v>
          </cell>
          <cell r="E378" t="str">
            <v>ВIДКРИТЕ АКЦIОНЕРНЕ ТОВАРИСТВО ПО ГАЗОПОСТАЧАННЮ ТА ГАЗИФIКАЦIЇ "ТЕРНОПIЛЬМIСЬКГАЗ"</v>
          </cell>
          <cell r="F378">
            <v>1781.0608</v>
          </cell>
          <cell r="G378">
            <v>2014.28748</v>
          </cell>
          <cell r="H378">
            <v>2964.4520600000001</v>
          </cell>
          <cell r="I378">
            <v>2988.9566399999999</v>
          </cell>
          <cell r="J378">
            <v>974.66916000000003</v>
          </cell>
          <cell r="K378">
            <v>0</v>
          </cell>
          <cell r="L378">
            <v>0</v>
          </cell>
          <cell r="M378">
            <v>273.01186999999999</v>
          </cell>
          <cell r="N378">
            <v>17.58381</v>
          </cell>
        </row>
        <row r="379">
          <cell r="B379">
            <v>19</v>
          </cell>
          <cell r="C379" t="str">
            <v>ТЕРНОПIЛЬСЬКА ОБЛАСТЬ</v>
          </cell>
          <cell r="D379">
            <v>3353845</v>
          </cell>
          <cell r="E379" t="str">
            <v>КОМУНАЛЬНЕ ПIДПРИЄМСТВО "ТЕРНОПIЛЬВОДОКАНАЛ"</v>
          </cell>
          <cell r="F379">
            <v>2591.9004500000001</v>
          </cell>
          <cell r="G379">
            <v>2559.0469499999999</v>
          </cell>
          <cell r="H379">
            <v>2889.8908900000001</v>
          </cell>
          <cell r="I379">
            <v>2985.1726600000002</v>
          </cell>
          <cell r="J379">
            <v>426.12571000000003</v>
          </cell>
          <cell r="K379">
            <v>0</v>
          </cell>
          <cell r="L379">
            <v>-20.657769999999999</v>
          </cell>
          <cell r="M379">
            <v>87.704499999999996</v>
          </cell>
          <cell r="N379">
            <v>74.623559999999998</v>
          </cell>
        </row>
        <row r="380">
          <cell r="B380">
            <v>19</v>
          </cell>
          <cell r="C380" t="str">
            <v>ТЕРНОПIЛЬСЬКА ОБЛАСТЬ</v>
          </cell>
          <cell r="D380">
            <v>375042</v>
          </cell>
          <cell r="E380" t="str">
            <v>ДЕРЖАВНЕ ПIДПРИЄМСТВО КОЗЛIВСЬКИЙ СПИРТОВИЙ ЗАВОД</v>
          </cell>
          <cell r="F380">
            <v>3090.6967399999999</v>
          </cell>
          <cell r="G380">
            <v>3113.2604999999999</v>
          </cell>
          <cell r="H380">
            <v>2788.2368499999998</v>
          </cell>
          <cell r="I380">
            <v>2908.98603</v>
          </cell>
          <cell r="J380">
            <v>-204.27447000000001</v>
          </cell>
          <cell r="K380">
            <v>37.33999</v>
          </cell>
          <cell r="L380">
            <v>33.792940000000002</v>
          </cell>
          <cell r="M380">
            <v>27.470220000000001</v>
          </cell>
          <cell r="N380">
            <v>-139.26022</v>
          </cell>
        </row>
        <row r="381">
          <cell r="B381">
            <v>19</v>
          </cell>
          <cell r="C381" t="str">
            <v>ТЕРНОПIЛЬСЬКА ОБЛАСТЬ</v>
          </cell>
          <cell r="D381">
            <v>30344990</v>
          </cell>
          <cell r="E381" t="str">
            <v>ПП "ФАБРИКА МЕБЛIВ "НОВА"</v>
          </cell>
          <cell r="F381">
            <v>2112.5695700000001</v>
          </cell>
          <cell r="G381">
            <v>2173.48659</v>
          </cell>
          <cell r="H381">
            <v>2773.43174</v>
          </cell>
          <cell r="I381">
            <v>2901.06324</v>
          </cell>
          <cell r="J381">
            <v>727.57664999999997</v>
          </cell>
          <cell r="K381">
            <v>0</v>
          </cell>
          <cell r="L381">
            <v>0</v>
          </cell>
          <cell r="M381">
            <v>214.44746000000001</v>
          </cell>
          <cell r="N381">
            <v>127.59223</v>
          </cell>
        </row>
        <row r="382">
          <cell r="B382">
            <v>20</v>
          </cell>
          <cell r="C382" t="str">
            <v>ХАРКIВСЬКА ОБЛАСТЬ</v>
          </cell>
          <cell r="D382">
            <v>383231</v>
          </cell>
          <cell r="E382" t="str">
            <v>ЗАКРИТЕ АКЦIОНЕРНЕ ТОВАРИСТВО "ФIЛIП МОРРIС УКРАЇНА"</v>
          </cell>
          <cell r="F382">
            <v>1004091.36</v>
          </cell>
          <cell r="G382">
            <v>1006370.14</v>
          </cell>
          <cell r="H382">
            <v>1296948.27</v>
          </cell>
          <cell r="I382">
            <v>1368961.79</v>
          </cell>
          <cell r="J382">
            <v>362591.65100000001</v>
          </cell>
          <cell r="K382">
            <v>0</v>
          </cell>
          <cell r="L382">
            <v>0</v>
          </cell>
          <cell r="M382">
            <v>69566.5481</v>
          </cell>
          <cell r="N382">
            <v>69513.907800000001</v>
          </cell>
        </row>
        <row r="383">
          <cell r="B383">
            <v>20</v>
          </cell>
          <cell r="C383" t="str">
            <v>ХАРКIВСЬКА ОБЛАСТЬ</v>
          </cell>
          <cell r="D383">
            <v>1072609</v>
          </cell>
          <cell r="E383" t="str">
            <v>ПIВДЕННА ЗАЛIЗНИЦЯ</v>
          </cell>
          <cell r="F383">
            <v>414537.32</v>
          </cell>
          <cell r="G383">
            <v>414536.48300000001</v>
          </cell>
          <cell r="H383">
            <v>419324.45</v>
          </cell>
          <cell r="I383">
            <v>433856.47100000002</v>
          </cell>
          <cell r="J383">
            <v>19319.987799999999</v>
          </cell>
          <cell r="K383">
            <v>0</v>
          </cell>
          <cell r="L383">
            <v>0</v>
          </cell>
          <cell r="M383">
            <v>14423.7875</v>
          </cell>
          <cell r="N383">
            <v>14423.330400000001</v>
          </cell>
        </row>
        <row r="384">
          <cell r="B384">
            <v>20</v>
          </cell>
          <cell r="C384" t="str">
            <v>ХАРКIВСЬКА ОБЛАСТЬ</v>
          </cell>
          <cell r="D384">
            <v>25751368</v>
          </cell>
          <cell r="E384" t="str">
            <v>ШЕБЕЛИНСЬКЕ ВIДДIЛЕННЯ З ПЕРЕРОБКИ ГАЗОВОГО КОНДЕНСАТУ I НАФТИ</v>
          </cell>
          <cell r="F384">
            <v>230817.821</v>
          </cell>
          <cell r="G384">
            <v>228824.43799999999</v>
          </cell>
          <cell r="H384">
            <v>237314.33300000001</v>
          </cell>
          <cell r="I384">
            <v>257168.10399999999</v>
          </cell>
          <cell r="J384">
            <v>28343.666300000001</v>
          </cell>
          <cell r="K384">
            <v>0</v>
          </cell>
          <cell r="L384">
            <v>0</v>
          </cell>
          <cell r="M384">
            <v>17959.071499999998</v>
          </cell>
          <cell r="N384">
            <v>17958.854599999999</v>
          </cell>
        </row>
        <row r="385">
          <cell r="B385">
            <v>20</v>
          </cell>
          <cell r="C385" t="str">
            <v>ХАРКIВСЬКА ОБЛАСТЬ</v>
          </cell>
          <cell r="D385">
            <v>153146</v>
          </cell>
          <cell r="E385" t="str">
            <v>ФIЛIЯ ДОЧIРНЬОЇ КОМПАНIЇ "УКРГАЗВИДОБУВАННЯ" НАЦIОНАЛЬНОЇ АКЦIОНЕРНОЇ КОМПАНIЇ "НАФТОГАЗ УКРАЇНИ" ГАЗОПРОМИСЛОВЕ УПРАВЛIННЯ "ШЕБЕЛИНКАГАЗВИДОБУВАННЯ"</v>
          </cell>
          <cell r="F385">
            <v>234468.02100000001</v>
          </cell>
          <cell r="G385">
            <v>243632.79300000001</v>
          </cell>
          <cell r="H385">
            <v>178220.85800000001</v>
          </cell>
          <cell r="I385">
            <v>167639.10399999999</v>
          </cell>
          <cell r="J385">
            <v>-75993.688999999998</v>
          </cell>
          <cell r="K385">
            <v>161364.75</v>
          </cell>
          <cell r="L385">
            <v>13727.9035</v>
          </cell>
          <cell r="M385">
            <v>262.72228999999999</v>
          </cell>
          <cell r="N385">
            <v>179.15045000000001</v>
          </cell>
        </row>
        <row r="386">
          <cell r="B386">
            <v>20</v>
          </cell>
          <cell r="C386" t="str">
            <v>ХАРКIВСЬКА ОБЛАСТЬ</v>
          </cell>
          <cell r="D386">
            <v>31798944</v>
          </cell>
          <cell r="E386" t="str">
            <v>ТОВАРИСТВО З ОБМЕЖЕНОЮ ВIДПОВIДАЛЬНIСТЮ"ХЛВЗ"</v>
          </cell>
          <cell r="F386">
            <v>53068.734799999998</v>
          </cell>
          <cell r="G386">
            <v>76087.728400000007</v>
          </cell>
          <cell r="H386">
            <v>145546.31299999999</v>
          </cell>
          <cell r="I386">
            <v>145592.61199999999</v>
          </cell>
          <cell r="J386">
            <v>69504.883900000001</v>
          </cell>
          <cell r="K386">
            <v>0</v>
          </cell>
          <cell r="L386">
            <v>0</v>
          </cell>
          <cell r="M386">
            <v>23703.824100000002</v>
          </cell>
          <cell r="N386">
            <v>-453.70053999999999</v>
          </cell>
        </row>
        <row r="387">
          <cell r="B387">
            <v>20</v>
          </cell>
          <cell r="C387" t="str">
            <v>ХАРКIВСЬКА ОБЛАСТЬ</v>
          </cell>
          <cell r="D387">
            <v>25881266</v>
          </cell>
          <cell r="E387" t="str">
            <v>ХАРКIВСЬКЕ ВIДДIЛЕННЯ ВIДКРИТОГО АКЦIОНЕРНОГО ТОВАРИСТВА "САН IНТЕРБРЮ УКРАЇНА"</v>
          </cell>
          <cell r="F387">
            <v>3884</v>
          </cell>
          <cell r="G387">
            <v>4058</v>
          </cell>
          <cell r="H387">
            <v>88937.241699999999</v>
          </cell>
          <cell r="I387">
            <v>91371.314100000003</v>
          </cell>
          <cell r="J387">
            <v>87313.314100000003</v>
          </cell>
          <cell r="K387">
            <v>0</v>
          </cell>
          <cell r="L387">
            <v>0</v>
          </cell>
          <cell r="M387">
            <v>4761.1998199999998</v>
          </cell>
          <cell r="N387">
            <v>4587.1790000000001</v>
          </cell>
        </row>
        <row r="388">
          <cell r="B388">
            <v>20</v>
          </cell>
          <cell r="C388" t="str">
            <v>ХАРКIВСЬКА ОБЛАСТЬ</v>
          </cell>
          <cell r="D388">
            <v>5471230</v>
          </cell>
          <cell r="E388" t="str">
            <v>ВIДКРИТЕ АКЦIОНЕРНЕ ТОВАРИСТВО "ХАРКIВСЬКА ТЕЦ-5"</v>
          </cell>
          <cell r="F388">
            <v>78131.927200000006</v>
          </cell>
          <cell r="G388">
            <v>73728.129199999996</v>
          </cell>
          <cell r="H388">
            <v>64916.207000000002</v>
          </cell>
          <cell r="I388">
            <v>72312.287599999996</v>
          </cell>
          <cell r="J388">
            <v>-1415.8416</v>
          </cell>
          <cell r="K388">
            <v>0</v>
          </cell>
          <cell r="L388">
            <v>-17.348330000000001</v>
          </cell>
          <cell r="M388">
            <v>8686.8751100000009</v>
          </cell>
          <cell r="N388">
            <v>7400.7988500000001</v>
          </cell>
        </row>
        <row r="389">
          <cell r="B389">
            <v>20</v>
          </cell>
          <cell r="C389" t="str">
            <v>ХАРКIВСЬКА ОБЛАСТЬ</v>
          </cell>
          <cell r="D389">
            <v>131954</v>
          </cell>
          <cell r="E389" t="str">
            <v>АКЦIОНЕРНА КОМПАНIЯ "ХАРКIВОБЛЕНЕРГО"</v>
          </cell>
          <cell r="F389">
            <v>28302.047600000002</v>
          </cell>
          <cell r="G389">
            <v>27190.957600000002</v>
          </cell>
          <cell r="H389">
            <v>50264.669800000003</v>
          </cell>
          <cell r="I389">
            <v>50794.9928</v>
          </cell>
          <cell r="J389">
            <v>23604.035199999998</v>
          </cell>
          <cell r="K389">
            <v>409.78940999999998</v>
          </cell>
          <cell r="L389">
            <v>409.78940999999998</v>
          </cell>
          <cell r="M389">
            <v>943.84069</v>
          </cell>
          <cell r="N389">
            <v>940.11237000000006</v>
          </cell>
        </row>
        <row r="390">
          <cell r="B390">
            <v>20</v>
          </cell>
          <cell r="C390" t="str">
            <v>ХАРКIВСЬКА ОБЛАСТЬ</v>
          </cell>
          <cell r="D390">
            <v>9807750</v>
          </cell>
          <cell r="E390" t="str">
            <v>АКЦIОНЕРНИЙ КОМЕРЦIЙНИЙ IННОВАЦIЙНИЙ БАНК "УКРСИББАНК"</v>
          </cell>
          <cell r="F390">
            <v>12683.662</v>
          </cell>
          <cell r="G390">
            <v>12068.3469</v>
          </cell>
          <cell r="H390">
            <v>41527.910100000001</v>
          </cell>
          <cell r="I390">
            <v>46384.308700000001</v>
          </cell>
          <cell r="J390">
            <v>34315.961799999997</v>
          </cell>
          <cell r="K390">
            <v>0</v>
          </cell>
          <cell r="L390">
            <v>0</v>
          </cell>
          <cell r="M390">
            <v>5565.6551499999996</v>
          </cell>
          <cell r="N390">
            <v>4845.7415799999999</v>
          </cell>
        </row>
        <row r="391">
          <cell r="B391">
            <v>20</v>
          </cell>
          <cell r="C391" t="str">
            <v>ХАРКIВСЬКА ОБЛАСТЬ</v>
          </cell>
          <cell r="D391">
            <v>25617463</v>
          </cell>
          <cell r="E391" t="str">
            <v>ГАЗОПРОМИСЛОВЕ УПРАВЛIННЯ "ХАРКIВГАЗВИДОБУВАННЯ" ДОЧIРНЬОЇ КОМПАНIЇ "УКРГАЗВИДОБУВАННЯ" НАЦIОНАЛЬНОЇ АКЦIОНЕРНОЇ КОМПАНIЇ "НАФТОГАЗ УКРАЇНИ"</v>
          </cell>
          <cell r="F391">
            <v>49023.897400000002</v>
          </cell>
          <cell r="G391">
            <v>47540.8217</v>
          </cell>
          <cell r="H391">
            <v>27303.439900000001</v>
          </cell>
          <cell r="I391">
            <v>42985.558799999999</v>
          </cell>
          <cell r="J391">
            <v>-4555.2628999999997</v>
          </cell>
          <cell r="K391">
            <v>31049.101600000002</v>
          </cell>
          <cell r="L391">
            <v>-16434.949000000001</v>
          </cell>
          <cell r="M391">
            <v>161.91368</v>
          </cell>
          <cell r="N391">
            <v>68.134500000000003</v>
          </cell>
        </row>
        <row r="392">
          <cell r="B392">
            <v>20</v>
          </cell>
          <cell r="C392" t="str">
            <v>ХАРКIВСЬКА ОБЛАСТЬ</v>
          </cell>
          <cell r="D392">
            <v>24486154</v>
          </cell>
          <cell r="E392" t="str">
            <v>ЗАКРИТЕ АКЦIОНЕРНЕ ТОВАРИСТВО ЗАКРИТЕ АКЦIОНЕРНЕ ТОВАРИСТВО "ЛЮБОТИНСЬКИЙ ЗАВОД "ПРОДТОВАРИ"</v>
          </cell>
          <cell r="F392">
            <v>47823.4064</v>
          </cell>
          <cell r="G392">
            <v>48952.474399999999</v>
          </cell>
          <cell r="H392">
            <v>34122.070699999997</v>
          </cell>
          <cell r="I392">
            <v>42209.769099999998</v>
          </cell>
          <cell r="J392">
            <v>-6742.7052999999996</v>
          </cell>
          <cell r="K392">
            <v>0</v>
          </cell>
          <cell r="L392">
            <v>0</v>
          </cell>
          <cell r="M392">
            <v>13442.4535</v>
          </cell>
          <cell r="N392">
            <v>7586.9183599999997</v>
          </cell>
        </row>
        <row r="393">
          <cell r="B393">
            <v>20</v>
          </cell>
          <cell r="C393" t="str">
            <v>ХАРКIВСЬКА ОБЛАСТЬ</v>
          </cell>
          <cell r="D393">
            <v>25182114</v>
          </cell>
          <cell r="E393" t="str">
            <v>ФIЛIЯ ЗАКРИТОГО АКЦIОНЕРНОГО ТОВАРИСТВА "КИЇВСТАР ДЖ.ЕС.ЕМ." У МIСТI ХАРКОВI</v>
          </cell>
          <cell r="F393">
            <v>19229.306100000002</v>
          </cell>
          <cell r="G393">
            <v>19229.265899999999</v>
          </cell>
          <cell r="H393">
            <v>39723.358</v>
          </cell>
          <cell r="I393">
            <v>39723.367400000003</v>
          </cell>
          <cell r="J393">
            <v>20494.101500000001</v>
          </cell>
          <cell r="K393">
            <v>0</v>
          </cell>
          <cell r="L393">
            <v>0</v>
          </cell>
          <cell r="M393">
            <v>23.974080000000001</v>
          </cell>
          <cell r="N393">
            <v>9.4000000000000004E-3</v>
          </cell>
        </row>
        <row r="394">
          <cell r="B394">
            <v>20</v>
          </cell>
          <cell r="C394" t="str">
            <v>ХАРКIВСЬКА ОБЛАСТЬ</v>
          </cell>
          <cell r="D394">
            <v>5471247</v>
          </cell>
          <cell r="E394" t="str">
            <v>ЗМIЇВСЬКА ТЕПЛОВА ЕЛЕКТРИЧНА СТАНЦIЯ ВIДКРИТОГО АКЦIОНЕРНОГО ТОВАРИСТВА "ДЕРЖАВНА ЕНЕРГОГЕНЕРОУЮЧА КОМПАНIЯ "ЦЕНТРЕНЕРГО"</v>
          </cell>
          <cell r="F394">
            <v>20455.483400000001</v>
          </cell>
          <cell r="G394">
            <v>17440.053599999999</v>
          </cell>
          <cell r="H394">
            <v>32450.448799999998</v>
          </cell>
          <cell r="I394">
            <v>38459.513099999996</v>
          </cell>
          <cell r="J394">
            <v>21019.4594</v>
          </cell>
          <cell r="K394">
            <v>0</v>
          </cell>
          <cell r="L394">
            <v>-3176.2354</v>
          </cell>
          <cell r="M394">
            <v>2864.3596499999999</v>
          </cell>
          <cell r="N394">
            <v>2848.6310699999999</v>
          </cell>
        </row>
        <row r="395">
          <cell r="B395">
            <v>20</v>
          </cell>
          <cell r="C395" t="str">
            <v>ХАРКIВСЬКА ОБЛАСТЬ</v>
          </cell>
          <cell r="D395">
            <v>293060</v>
          </cell>
          <cell r="E395" t="str">
            <v>ВIДКРИТЕ АКЦIОНЕРНЕ ТОВАРИСТВО "БАЛЦЕМ"</v>
          </cell>
          <cell r="F395">
            <v>22600.9781</v>
          </cell>
          <cell r="G395">
            <v>23543.176800000001</v>
          </cell>
          <cell r="H395">
            <v>36469.405100000004</v>
          </cell>
          <cell r="I395">
            <v>34873.102099999996</v>
          </cell>
          <cell r="J395">
            <v>11329.925300000001</v>
          </cell>
          <cell r="K395">
            <v>0</v>
          </cell>
          <cell r="L395">
            <v>0</v>
          </cell>
          <cell r="M395">
            <v>560.57390999999996</v>
          </cell>
          <cell r="N395">
            <v>-1596.6814999999999</v>
          </cell>
        </row>
        <row r="396">
          <cell r="B396">
            <v>20</v>
          </cell>
          <cell r="C396" t="str">
            <v>ХАРКIВСЬКА ОБЛАСТЬ</v>
          </cell>
          <cell r="D396">
            <v>24489052</v>
          </cell>
          <cell r="E396" t="str">
            <v>ПIВНIЧНЕ ТЕРИТОРIАЛЬНЕ УПРАВЛIННЯ - ВIДОКРЕМЛЕНИЙ ПIДРОЗДIЛ ЗАКРИТОГО АКЦIОНЕРНОГО ТОВАРИСТВА "УКРАЇНСЬКИЙ МОБIЛЬНИЙ ЗВ'ЯЗОК"</v>
          </cell>
          <cell r="F396">
            <v>19441.974999999999</v>
          </cell>
          <cell r="G396">
            <v>19441.974999999999</v>
          </cell>
          <cell r="H396">
            <v>27947.061000000002</v>
          </cell>
          <cell r="I396">
            <v>27947.061000000002</v>
          </cell>
          <cell r="J396">
            <v>8505.0859999999993</v>
          </cell>
          <cell r="K396">
            <v>0</v>
          </cell>
          <cell r="L396">
            <v>0</v>
          </cell>
          <cell r="M396">
            <v>0.41929</v>
          </cell>
          <cell r="N396">
            <v>0</v>
          </cell>
        </row>
        <row r="397">
          <cell r="B397">
            <v>20</v>
          </cell>
          <cell r="C397" t="str">
            <v>ХАРКIВСЬКА ОБЛАСТЬ</v>
          </cell>
          <cell r="D397">
            <v>5762269</v>
          </cell>
          <cell r="E397" t="str">
            <v>ВIДКРИТЕ АКЦIОНЕРНЕ ТОВАРИСТВО "ТУРБОАТОМ"</v>
          </cell>
          <cell r="F397">
            <v>10497.4133</v>
          </cell>
          <cell r="G397">
            <v>13179.155199999999</v>
          </cell>
          <cell r="H397">
            <v>29305.3403</v>
          </cell>
          <cell r="I397">
            <v>27152.996999999999</v>
          </cell>
          <cell r="J397">
            <v>13973.8418</v>
          </cell>
          <cell r="K397">
            <v>0</v>
          </cell>
          <cell r="L397">
            <v>0</v>
          </cell>
          <cell r="M397">
            <v>2436.5290500000001</v>
          </cell>
          <cell r="N397">
            <v>-2196.672</v>
          </cell>
        </row>
        <row r="398">
          <cell r="B398">
            <v>20</v>
          </cell>
          <cell r="C398" t="str">
            <v>ХАРКIВСЬКА ОБЛАСТЬ</v>
          </cell>
          <cell r="D398">
            <v>31557119</v>
          </cell>
          <cell r="E398" t="str">
            <v>КОМУНАЛЬНЕ ПIДПРИЄМСТВО "ХАРКIВСЬКI ТЕПЛОВI МЕРЕЖI"</v>
          </cell>
          <cell r="F398">
            <v>21174.293699999998</v>
          </cell>
          <cell r="G398">
            <v>20839.795600000001</v>
          </cell>
          <cell r="H398">
            <v>22667.7343</v>
          </cell>
          <cell r="I398">
            <v>22814.1525</v>
          </cell>
          <cell r="J398">
            <v>1974.35688</v>
          </cell>
          <cell r="K398">
            <v>0</v>
          </cell>
          <cell r="L398">
            <v>0</v>
          </cell>
          <cell r="M398">
            <v>213.01517000000001</v>
          </cell>
          <cell r="N398">
            <v>146.41811000000001</v>
          </cell>
        </row>
        <row r="399">
          <cell r="B399">
            <v>20</v>
          </cell>
          <cell r="C399" t="str">
            <v>ХАРКIВСЬКА ОБЛАСТЬ</v>
          </cell>
          <cell r="D399">
            <v>165712</v>
          </cell>
          <cell r="E399" t="str">
            <v>ВIДКРИТЕ АКЦIОНЕРНЕ ТОВАРИСТВО "ХАРКIВСЬКИЙ МАШИНОБУДIВНИЙ ЗАВОД "СВIТЛО ШАХТАРЯ"</v>
          </cell>
          <cell r="F399">
            <v>31568.373200000002</v>
          </cell>
          <cell r="G399">
            <v>31678.270199999999</v>
          </cell>
          <cell r="H399">
            <v>21834.415700000001</v>
          </cell>
          <cell r="I399">
            <v>22626.204900000001</v>
          </cell>
          <cell r="J399">
            <v>-9052.0653000000002</v>
          </cell>
          <cell r="K399">
            <v>0</v>
          </cell>
          <cell r="L399">
            <v>0</v>
          </cell>
          <cell r="M399">
            <v>1017.3103</v>
          </cell>
          <cell r="N399">
            <v>791.78734999999995</v>
          </cell>
        </row>
        <row r="400">
          <cell r="B400">
            <v>20</v>
          </cell>
          <cell r="C400" t="str">
            <v>ХАРКIВСЬКА ОБЛАСТЬ</v>
          </cell>
          <cell r="D400">
            <v>3359500</v>
          </cell>
          <cell r="E400" t="str">
            <v>ВIДКРИТЕ АКЦIОНЕРНЕ ТОВАРИСТВО "ХАРКIВГАЗ"</v>
          </cell>
          <cell r="F400">
            <v>17139.559499999999</v>
          </cell>
          <cell r="G400">
            <v>16973.0255</v>
          </cell>
          <cell r="H400">
            <v>19343.3115</v>
          </cell>
          <cell r="I400">
            <v>21576.0046</v>
          </cell>
          <cell r="J400">
            <v>4602.9791400000004</v>
          </cell>
          <cell r="K400">
            <v>0</v>
          </cell>
          <cell r="L400">
            <v>0</v>
          </cell>
          <cell r="M400">
            <v>2229.9612299999999</v>
          </cell>
          <cell r="N400">
            <v>2220.67668</v>
          </cell>
        </row>
        <row r="401">
          <cell r="B401">
            <v>20</v>
          </cell>
          <cell r="C401" t="str">
            <v>ХАРКIВСЬКА ОБЛАСТЬ</v>
          </cell>
          <cell r="D401">
            <v>447451</v>
          </cell>
          <cell r="E401" t="str">
            <v>АКЦIОНЕРНЕ ТОВАРИСТВО ВIДКРИТОГО ТИПУ "ХАРКIВСЬКИЙ МОЛОЧНИЙ КОМБIНАТ"</v>
          </cell>
          <cell r="F401">
            <v>10283.7652</v>
          </cell>
          <cell r="G401">
            <v>10251.443499999999</v>
          </cell>
          <cell r="H401">
            <v>20584.9447</v>
          </cell>
          <cell r="I401">
            <v>21494.7225</v>
          </cell>
          <cell r="J401">
            <v>11243.279</v>
          </cell>
          <cell r="K401">
            <v>0</v>
          </cell>
          <cell r="L401">
            <v>0</v>
          </cell>
          <cell r="M401">
            <v>1155.42552</v>
          </cell>
          <cell r="N401">
            <v>909.77778000000001</v>
          </cell>
        </row>
        <row r="402">
          <cell r="B402">
            <v>21</v>
          </cell>
          <cell r="C402" t="str">
            <v>ХЕРСОНСЬКА ОБЛАСТЬ</v>
          </cell>
          <cell r="D402">
            <v>413475</v>
          </cell>
          <cell r="E402" t="str">
            <v>ВIДКРИТЕ АКЦIОНЕРНЕ ТОВАРИСТВО "АГРОПРОМИСЛОВА ФIРМА ТАВРIЯ"</v>
          </cell>
          <cell r="F402">
            <v>22501.263900000002</v>
          </cell>
          <cell r="G402">
            <v>20149.000700000001</v>
          </cell>
          <cell r="H402">
            <v>20187.718400000002</v>
          </cell>
          <cell r="I402">
            <v>21299.992300000002</v>
          </cell>
          <cell r="J402">
            <v>1150.9916599999999</v>
          </cell>
          <cell r="K402">
            <v>0</v>
          </cell>
          <cell r="L402">
            <v>0</v>
          </cell>
          <cell r="M402">
            <v>2553.4976700000002</v>
          </cell>
          <cell r="N402">
            <v>-199.65380999999999</v>
          </cell>
        </row>
        <row r="403">
          <cell r="B403">
            <v>21</v>
          </cell>
          <cell r="C403" t="str">
            <v>ХЕРСОНСЬКА ОБЛАСТЬ</v>
          </cell>
          <cell r="D403">
            <v>130978</v>
          </cell>
          <cell r="E403" t="str">
            <v>ФIЛIЯ "КАХОВСЬКА ГЕС IМЕНI П.С.НЕПОРОЖНЬОГО" ВIДКРИТОГО АКЦIОНЕРНОГО ТОВАРИСТВА "УКРГIДРОЕНЕРГО"</v>
          </cell>
          <cell r="F403">
            <v>11499.5072</v>
          </cell>
          <cell r="G403">
            <v>11982.293600000001</v>
          </cell>
          <cell r="H403">
            <v>15221.2639</v>
          </cell>
          <cell r="I403">
            <v>14545.4475</v>
          </cell>
          <cell r="J403">
            <v>2563.1538999999998</v>
          </cell>
          <cell r="K403">
            <v>0</v>
          </cell>
          <cell r="L403">
            <v>0</v>
          </cell>
          <cell r="M403">
            <v>102.85571</v>
          </cell>
          <cell r="N403">
            <v>-675.81641000000002</v>
          </cell>
        </row>
        <row r="404">
          <cell r="B404">
            <v>21</v>
          </cell>
          <cell r="C404" t="str">
            <v>ХЕРСОНСЬКА ОБЛАСТЬ</v>
          </cell>
          <cell r="D404">
            <v>5396638</v>
          </cell>
          <cell r="E404" t="str">
            <v>ВIДКРИТЕ АКЦIОНЕРНЕ ТОВАРИСТВО "ЕНЕРГОПОСТАЧАЛЬНА КОМПАНIЯ "ХЕРСОНОБЛЕНЕРГО"</v>
          </cell>
          <cell r="F404">
            <v>13356.318300000001</v>
          </cell>
          <cell r="G404">
            <v>13521.2983</v>
          </cell>
          <cell r="H404">
            <v>12613.658799999999</v>
          </cell>
          <cell r="I404">
            <v>12833.302</v>
          </cell>
          <cell r="J404">
            <v>-687.99638000000004</v>
          </cell>
          <cell r="K404">
            <v>0</v>
          </cell>
          <cell r="L404">
            <v>0</v>
          </cell>
          <cell r="M404">
            <v>262.64317999999997</v>
          </cell>
          <cell r="N404">
            <v>134.76418000000001</v>
          </cell>
        </row>
        <row r="405">
          <cell r="B405">
            <v>21</v>
          </cell>
          <cell r="C405" t="str">
            <v>ХЕРСОНСЬКА ОБЛАСТЬ</v>
          </cell>
          <cell r="D405">
            <v>24106105</v>
          </cell>
          <cell r="E405" t="str">
            <v>ЗАКРИТЕ АКЦIОНЕРНЕ ТОВАРИСТВО "ЧУМАК"</v>
          </cell>
          <cell r="F405">
            <v>-4055.7015000000001</v>
          </cell>
          <cell r="G405">
            <v>1216.4386300000001</v>
          </cell>
          <cell r="H405">
            <v>1848.5020099999999</v>
          </cell>
          <cell r="I405">
            <v>5600.5032499999998</v>
          </cell>
          <cell r="J405">
            <v>4384.0646200000001</v>
          </cell>
          <cell r="K405">
            <v>0</v>
          </cell>
          <cell r="L405">
            <v>0</v>
          </cell>
          <cell r="M405">
            <v>10182.3151</v>
          </cell>
          <cell r="N405">
            <v>3739.5144399999999</v>
          </cell>
        </row>
        <row r="406">
          <cell r="B406">
            <v>21</v>
          </cell>
          <cell r="C406" t="str">
            <v>ХЕРСОНСЬКА ОБЛАСТЬ</v>
          </cell>
          <cell r="D406">
            <v>3355726</v>
          </cell>
          <cell r="E406" t="str">
            <v>МIСЬКЕ КОМУНАЛЬНЕ ПIДПРИЄМСТВО "ВИРОБНИЧЕ УПРАВЛIННЯ ВОДОПРОВIДНО- КАНАЛIЗАЦIЙНОГО ГОСПОДАРСТВА МIСТА ХЕРСОНА"</v>
          </cell>
          <cell r="F406">
            <v>3234.1822900000002</v>
          </cell>
          <cell r="G406">
            <v>4119.4029899999996</v>
          </cell>
          <cell r="H406">
            <v>5095.6124200000004</v>
          </cell>
          <cell r="I406">
            <v>5574.7358700000004</v>
          </cell>
          <cell r="J406">
            <v>1455.3328799999999</v>
          </cell>
          <cell r="K406">
            <v>0</v>
          </cell>
          <cell r="L406">
            <v>0</v>
          </cell>
          <cell r="M406">
            <v>621.87572</v>
          </cell>
          <cell r="N406">
            <v>468.99135999999999</v>
          </cell>
        </row>
        <row r="407">
          <cell r="B407">
            <v>21</v>
          </cell>
          <cell r="C407" t="str">
            <v>ХЕРСОНСЬКА ОБЛАСТЬ</v>
          </cell>
          <cell r="D407">
            <v>3355353</v>
          </cell>
          <cell r="E407" t="str">
            <v>ВIДКРИТЕ АКЦIОНЕРНЕ ТОВАРИСТВО ПО ГАЗОПОСТАЧАННЮ ТА ГАЗИФIКАЦIЇ "ХЕРСОНГАЗ"</v>
          </cell>
          <cell r="F407">
            <v>2615.52169</v>
          </cell>
          <cell r="G407">
            <v>2647.7628599999998</v>
          </cell>
          <cell r="H407">
            <v>4824.4424099999997</v>
          </cell>
          <cell r="I407">
            <v>5419.0271199999997</v>
          </cell>
          <cell r="J407">
            <v>2771.2642599999999</v>
          </cell>
          <cell r="K407">
            <v>0</v>
          </cell>
          <cell r="L407">
            <v>0</v>
          </cell>
          <cell r="M407">
            <v>646.14923999999996</v>
          </cell>
          <cell r="N407">
            <v>594.57362000000001</v>
          </cell>
        </row>
        <row r="408">
          <cell r="B408">
            <v>21</v>
          </cell>
          <cell r="C408" t="str">
            <v>ХЕРСОНСЬКА ОБЛАСТЬ</v>
          </cell>
          <cell r="D408">
            <v>31918234</v>
          </cell>
          <cell r="E408" t="str">
            <v>ДОЧIРНЄ ПIДПРИЄМСТВО "ХЕРСОНСЬКИЙ ОБЛАВТОДОР" ВIДКРИТОГО АКЦIОНЕРНОГО ТОВАРИСТВА "ДЕРЖАВНА АКЦIОНЕРНА КОМПАНIЯ "АВТОМОБIЛЬНI ДОРОГИ УКРАЇНИ"</v>
          </cell>
          <cell r="F408">
            <v>3414.2048300000001</v>
          </cell>
          <cell r="G408">
            <v>3413.7813500000002</v>
          </cell>
          <cell r="H408">
            <v>4963.2338499999996</v>
          </cell>
          <cell r="I408">
            <v>5342.3238499999998</v>
          </cell>
          <cell r="J408">
            <v>1928.5425</v>
          </cell>
          <cell r="K408">
            <v>0</v>
          </cell>
          <cell r="L408">
            <v>0</v>
          </cell>
          <cell r="M408">
            <v>474.62581999999998</v>
          </cell>
          <cell r="N408">
            <v>379.08789999999999</v>
          </cell>
        </row>
        <row r="409">
          <cell r="B409">
            <v>21</v>
          </cell>
          <cell r="C409" t="str">
            <v>ХЕРСОНСЬКА ОБЛАСТЬ</v>
          </cell>
          <cell r="D409">
            <v>22755934</v>
          </cell>
          <cell r="E409" t="str">
            <v>ХЕРСОНСЬКА ФIЛIЯ УКРАЇНСЬКО-НIМЕЦЬКО-ГОЛАНДСЬКО-ДАТСЬКОГО СП "УКРАЇНСЬКИЙ МОБIЛЬНИЙ ЗВ'ЯЗОК"</v>
          </cell>
          <cell r="F409">
            <v>4081.39</v>
          </cell>
          <cell r="G409">
            <v>4081.39</v>
          </cell>
          <cell r="H409">
            <v>5276.3639999999996</v>
          </cell>
          <cell r="I409">
            <v>5276.3639999999996</v>
          </cell>
          <cell r="J409">
            <v>1194.9739999999999</v>
          </cell>
          <cell r="K409">
            <v>0</v>
          </cell>
          <cell r="L409">
            <v>0</v>
          </cell>
          <cell r="M409">
            <v>0.12389</v>
          </cell>
          <cell r="N409">
            <v>0</v>
          </cell>
        </row>
        <row r="410">
          <cell r="B410">
            <v>21</v>
          </cell>
          <cell r="C410" t="str">
            <v>ХЕРСОНСЬКА ОБЛАСТЬ</v>
          </cell>
          <cell r="D410">
            <v>131771</v>
          </cell>
          <cell r="E410" t="str">
            <v>ВIДКРИТЕ АКЦIОНЕРНЕ ТОВАРИСТВО "ХЕРСОНСЬКА ТЕПЛОЕЛЕКТРОЦЕНТРАЛЬ"</v>
          </cell>
          <cell r="F410">
            <v>6426.0226899999998</v>
          </cell>
          <cell r="G410">
            <v>4429.8744800000004</v>
          </cell>
          <cell r="H410">
            <v>2529.2627299999999</v>
          </cell>
          <cell r="I410">
            <v>4955.1886299999996</v>
          </cell>
          <cell r="J410">
            <v>525.31415000000004</v>
          </cell>
          <cell r="K410">
            <v>0</v>
          </cell>
          <cell r="L410">
            <v>-1831.9165</v>
          </cell>
          <cell r="M410">
            <v>605.57479999999998</v>
          </cell>
          <cell r="N410">
            <v>605.54998000000001</v>
          </cell>
        </row>
        <row r="411">
          <cell r="B411">
            <v>21</v>
          </cell>
          <cell r="C411" t="str">
            <v>ХЕРСОНСЬКА ОБЛАСТЬ</v>
          </cell>
          <cell r="D411">
            <v>3150208</v>
          </cell>
          <cell r="E411" t="str">
            <v>"ХЕРСОНСЬКИЙ РIЧКОВИЙ ПОРТ" АКЦIОНЕРНОЇ СУДНОПЛАВНОЇ КОМПАНIЇ "УКРРIЧФЛОТ"</v>
          </cell>
          <cell r="F411">
            <v>2330.1102599999999</v>
          </cell>
          <cell r="G411">
            <v>2187.0569099999998</v>
          </cell>
          <cell r="H411">
            <v>4442.13526</v>
          </cell>
          <cell r="I411">
            <v>4368.5294000000004</v>
          </cell>
          <cell r="J411">
            <v>2181.4724900000001</v>
          </cell>
          <cell r="K411">
            <v>126.07953000000001</v>
          </cell>
          <cell r="L411">
            <v>126.07953000000001</v>
          </cell>
          <cell r="M411">
            <v>2.6903600000000001</v>
          </cell>
          <cell r="N411">
            <v>-51.345329999999997</v>
          </cell>
        </row>
        <row r="412">
          <cell r="B412">
            <v>21</v>
          </cell>
          <cell r="C412" t="str">
            <v>ХЕРСОНСЬКА ОБЛАСТЬ</v>
          </cell>
          <cell r="D412">
            <v>1125695</v>
          </cell>
          <cell r="E412" t="str">
            <v>ДЕРЖАВНЕ ПIДПРИЄМСТВО ХЕРСОНСЬКИЙ МОРСЬКИЙ ТОРГОВЕЛЬНИЙ ПОРТ</v>
          </cell>
          <cell r="F412">
            <v>4037.7872200000002</v>
          </cell>
          <cell r="G412">
            <v>2585.9516699999999</v>
          </cell>
          <cell r="H412">
            <v>4490.6986800000004</v>
          </cell>
          <cell r="I412">
            <v>4067.54846</v>
          </cell>
          <cell r="J412">
            <v>1481.5967900000001</v>
          </cell>
          <cell r="K412">
            <v>0</v>
          </cell>
          <cell r="L412">
            <v>0</v>
          </cell>
          <cell r="M412">
            <v>1008.19084</v>
          </cell>
          <cell r="N412">
            <v>-447.45731999999998</v>
          </cell>
        </row>
        <row r="413">
          <cell r="B413">
            <v>21</v>
          </cell>
          <cell r="C413" t="str">
            <v>ХЕРСОНСЬКА ОБЛАСТЬ</v>
          </cell>
          <cell r="D413">
            <v>30769085</v>
          </cell>
          <cell r="E413" t="str">
            <v>ЗАКРИТЕ АКЦIОНЕРНЕ ТОВАРИСТВО "ЗАВОД КРУПНИХ ЕЛЕКТРИЧНИХ МАШИН"</v>
          </cell>
          <cell r="F413">
            <v>-1135.3671999999999</v>
          </cell>
          <cell r="G413">
            <v>-1674.6275000000001</v>
          </cell>
          <cell r="H413">
            <v>5360.1515799999997</v>
          </cell>
          <cell r="I413">
            <v>3980.8085799999999</v>
          </cell>
          <cell r="J413">
            <v>5655.4361099999996</v>
          </cell>
          <cell r="K413">
            <v>0</v>
          </cell>
          <cell r="L413">
            <v>0</v>
          </cell>
          <cell r="M413">
            <v>18.008040000000001</v>
          </cell>
          <cell r="N413">
            <v>-1511.3379</v>
          </cell>
        </row>
        <row r="414">
          <cell r="B414">
            <v>21</v>
          </cell>
          <cell r="C414" t="str">
            <v>ХЕРСОНСЬКА ОБЛАСТЬ</v>
          </cell>
          <cell r="D414">
            <v>31489175</v>
          </cell>
          <cell r="E414" t="str">
            <v>ЗАКРИТЕ АКЦIОНЕРНЕ ТОВАРИСТВО "МОЛОЧНИЙ ЗАВОД "РОДИЧ"</v>
          </cell>
          <cell r="F414">
            <v>274.57249999999999</v>
          </cell>
          <cell r="G414">
            <v>182.89989</v>
          </cell>
          <cell r="H414">
            <v>3549.6995099999999</v>
          </cell>
          <cell r="I414">
            <v>3598.0341400000002</v>
          </cell>
          <cell r="J414">
            <v>3415.1342500000001</v>
          </cell>
          <cell r="K414">
            <v>0</v>
          </cell>
          <cell r="L414">
            <v>0</v>
          </cell>
          <cell r="M414">
            <v>61.657809999999998</v>
          </cell>
          <cell r="N414">
            <v>48.334040000000002</v>
          </cell>
        </row>
        <row r="415">
          <cell r="B415">
            <v>21</v>
          </cell>
          <cell r="C415" t="str">
            <v>ХЕРСОНСЬКА ОБЛАСТЬ</v>
          </cell>
          <cell r="D415">
            <v>213196</v>
          </cell>
          <cell r="E415" t="str">
            <v>ВIДКРИТЕ АКЦIОНЕРНЕ ТОВАРИСТВО ПIВДЕННИЙ ЕЛЕКТРОМАШИНОБУДIВНИЙ ЗАВОД</v>
          </cell>
          <cell r="F415">
            <v>57.159370000000003</v>
          </cell>
          <cell r="G415">
            <v>262.90800000000002</v>
          </cell>
          <cell r="H415">
            <v>-864.31111999999996</v>
          </cell>
          <cell r="I415">
            <v>3361.5084400000001</v>
          </cell>
          <cell r="J415">
            <v>3098.6004400000002</v>
          </cell>
          <cell r="K415">
            <v>0.42982999999999999</v>
          </cell>
          <cell r="L415">
            <v>-3914.6803</v>
          </cell>
          <cell r="M415">
            <v>1.8562399999999999</v>
          </cell>
          <cell r="N415">
            <v>1.8562399999999999</v>
          </cell>
        </row>
        <row r="416">
          <cell r="B416">
            <v>21</v>
          </cell>
          <cell r="C416" t="str">
            <v>ХЕРСОНСЬКА ОБЛАСТЬ</v>
          </cell>
          <cell r="D416">
            <v>14113570</v>
          </cell>
          <cell r="E416" t="str">
            <v>ПРИВАТНЕ ПIДПРИЄМСТВО "КОМПЛЕКТАВТОДОР"</v>
          </cell>
          <cell r="F416">
            <v>764.91789000000006</v>
          </cell>
          <cell r="G416">
            <v>737.66308000000004</v>
          </cell>
          <cell r="H416">
            <v>2659.55204</v>
          </cell>
          <cell r="I416">
            <v>2632.7100799999998</v>
          </cell>
          <cell r="J416">
            <v>1895.047</v>
          </cell>
          <cell r="K416">
            <v>0</v>
          </cell>
          <cell r="L416">
            <v>0</v>
          </cell>
          <cell r="M416">
            <v>23.269760000000002</v>
          </cell>
          <cell r="N416">
            <v>-27.003260000000001</v>
          </cell>
        </row>
        <row r="417">
          <cell r="B417">
            <v>21</v>
          </cell>
          <cell r="C417" t="str">
            <v>ХЕРСОНСЬКА ОБЛАСТЬ</v>
          </cell>
          <cell r="D417">
            <v>30330160</v>
          </cell>
          <cell r="E417" t="str">
            <v>ПРИВАТНЕ ПIДПРИЄМСТВО "МАВI"</v>
          </cell>
          <cell r="F417">
            <v>-364.81700000000001</v>
          </cell>
          <cell r="G417">
            <v>488.4</v>
          </cell>
          <cell r="H417">
            <v>1961.7660100000001</v>
          </cell>
          <cell r="I417">
            <v>2407.9991</v>
          </cell>
          <cell r="J417">
            <v>1919.5990999999999</v>
          </cell>
          <cell r="K417">
            <v>0</v>
          </cell>
          <cell r="L417">
            <v>0</v>
          </cell>
          <cell r="M417">
            <v>801.16128000000003</v>
          </cell>
          <cell r="N417">
            <v>194.61607000000001</v>
          </cell>
        </row>
        <row r="418">
          <cell r="B418">
            <v>21</v>
          </cell>
          <cell r="C418" t="str">
            <v>ХЕРСОНСЬКА ОБЛАСТЬ</v>
          </cell>
          <cell r="D418">
            <v>8597032</v>
          </cell>
          <cell r="E418" t="str">
            <v>ВIДДIЛ ДЕРЖАВНОЇ СЛУЖБИ ОХОРОНИ ПРИ УМВС УКРАЇНИ В ХЕРСОНСЬКIЙ ОБЛАСТI</v>
          </cell>
          <cell r="F418">
            <v>1859.38841</v>
          </cell>
          <cell r="G418">
            <v>1861.3789300000001</v>
          </cell>
          <cell r="H418">
            <v>2025.5018299999999</v>
          </cell>
          <cell r="I418">
            <v>2211.2166299999999</v>
          </cell>
          <cell r="J418">
            <v>349.83769999999998</v>
          </cell>
          <cell r="K418">
            <v>0</v>
          </cell>
          <cell r="L418">
            <v>0</v>
          </cell>
          <cell r="M418">
            <v>190.51035999999999</v>
          </cell>
          <cell r="N418">
            <v>185.71481</v>
          </cell>
        </row>
        <row r="419">
          <cell r="B419">
            <v>21</v>
          </cell>
          <cell r="C419" t="str">
            <v>ХЕРСОНСЬКА ОБЛАСТЬ</v>
          </cell>
          <cell r="D419">
            <v>21290781</v>
          </cell>
          <cell r="E419" t="str">
            <v>ТОВАРИСТВО З ОБМЕЖЕНОЮ ВIДПОВIДАЛЬНIСТЮ "МКП ПРОЗЕРПIНА"</v>
          </cell>
          <cell r="F419">
            <v>1937.46794</v>
          </cell>
          <cell r="G419">
            <v>1201.5569399999999</v>
          </cell>
          <cell r="H419">
            <v>1938.70667</v>
          </cell>
          <cell r="I419">
            <v>2207.04567</v>
          </cell>
          <cell r="J419">
            <v>1005.48873</v>
          </cell>
          <cell r="K419">
            <v>0</v>
          </cell>
          <cell r="L419">
            <v>0</v>
          </cell>
          <cell r="M419">
            <v>143.41101</v>
          </cell>
          <cell r="N419">
            <v>143.33769000000001</v>
          </cell>
        </row>
        <row r="420">
          <cell r="B420">
            <v>21</v>
          </cell>
          <cell r="C420" t="str">
            <v>ХЕРСОНСЬКА ОБЛАСТЬ</v>
          </cell>
          <cell r="D420">
            <v>100256</v>
          </cell>
          <cell r="E420" t="str">
            <v>ВIДКРИТЕ АКЦIОНЕРНЕ ТОВАРИСТВО "НОВОКАХОВСЬКИЙ ЗАВОД "УКРГIДРОМЕХ"</v>
          </cell>
          <cell r="F420">
            <v>47.475589999999997</v>
          </cell>
          <cell r="G420">
            <v>-2766.1203</v>
          </cell>
          <cell r="H420">
            <v>2386.7337499999999</v>
          </cell>
          <cell r="I420">
            <v>2204.1644799999999</v>
          </cell>
          <cell r="J420">
            <v>4970.2848199999999</v>
          </cell>
          <cell r="K420">
            <v>0</v>
          </cell>
          <cell r="L420">
            <v>0</v>
          </cell>
          <cell r="M420">
            <v>0.95660000000000001</v>
          </cell>
          <cell r="N420">
            <v>-182.56926999999999</v>
          </cell>
        </row>
        <row r="421">
          <cell r="B421">
            <v>21</v>
          </cell>
          <cell r="C421" t="str">
            <v>ХЕРСОНСЬКА ОБЛАСТЬ</v>
          </cell>
          <cell r="D421">
            <v>21273392</v>
          </cell>
          <cell r="E421" t="str">
            <v>ТОВАРИСТВО З ОБМЕЖЕНОЮ ВIДПОВIДАЛЬНIСТЮ "ОЛЕСЯ"</v>
          </cell>
          <cell r="F421">
            <v>2080.8058599999999</v>
          </cell>
          <cell r="G421">
            <v>2086.3090099999999</v>
          </cell>
          <cell r="H421">
            <v>1994.9966099999999</v>
          </cell>
          <cell r="I421">
            <v>2168.56095</v>
          </cell>
          <cell r="J421">
            <v>82.251940000000005</v>
          </cell>
          <cell r="K421">
            <v>0</v>
          </cell>
          <cell r="L421">
            <v>0</v>
          </cell>
          <cell r="M421">
            <v>170.00519</v>
          </cell>
          <cell r="N421">
            <v>169.81243000000001</v>
          </cell>
        </row>
        <row r="422">
          <cell r="B422">
            <v>22</v>
          </cell>
          <cell r="C422" t="str">
            <v>ХМЕЛЬНИЦЬКА ОБЛАСТЬ</v>
          </cell>
          <cell r="D422">
            <v>293091</v>
          </cell>
          <cell r="E422" t="str">
            <v>ВIДКРИТЕ АКЦIОНЕРНЕ ТОВАРИСТВО "ПОДIЛЬСЬКИЙ ЦЕМЕНТ"</v>
          </cell>
          <cell r="F422">
            <v>39213.279999999999</v>
          </cell>
          <cell r="G422">
            <v>38752.562400000003</v>
          </cell>
          <cell r="H422">
            <v>30519.255300000001</v>
          </cell>
          <cell r="I422">
            <v>35200.331299999998</v>
          </cell>
          <cell r="J422">
            <v>-3552.2311</v>
          </cell>
          <cell r="K422">
            <v>0</v>
          </cell>
          <cell r="L422">
            <v>0</v>
          </cell>
          <cell r="M422">
            <v>5171.2751099999996</v>
          </cell>
          <cell r="N422">
            <v>4668.7533199999998</v>
          </cell>
        </row>
        <row r="423">
          <cell r="B423">
            <v>22</v>
          </cell>
          <cell r="C423" t="str">
            <v>ХМЕЛЬНИЦЬКА ОБЛАСТЬ</v>
          </cell>
          <cell r="D423">
            <v>21313677</v>
          </cell>
          <cell r="E423" t="str">
            <v>ВIДОКРЕМЛЕНИЙ ПIДРОЗДIЛ "ХМЕЛЬНИЦЬКА АТОМНА ЕЛЕКТРИЧНА СТАНЦIЯ" ДЕРЖАВНОГО ПIДПРИЄМСТВА "НАЦIОНАЛЬНА АТОМНА ЕНЕРГОГЕНЕРУЮЧА КОМПАНIЯ "ЕНЕРГОАТОМ"</v>
          </cell>
          <cell r="F423">
            <v>32392.309799999999</v>
          </cell>
          <cell r="G423">
            <v>46369.917800000003</v>
          </cell>
          <cell r="H423">
            <v>60358.370699999999</v>
          </cell>
          <cell r="I423">
            <v>28338.000199999999</v>
          </cell>
          <cell r="J423">
            <v>-18031.918000000001</v>
          </cell>
          <cell r="K423">
            <v>0</v>
          </cell>
          <cell r="L423">
            <v>-0.18</v>
          </cell>
          <cell r="M423">
            <v>19175.523799999999</v>
          </cell>
          <cell r="N423">
            <v>-24814.964</v>
          </cell>
        </row>
        <row r="424">
          <cell r="B424">
            <v>22</v>
          </cell>
          <cell r="C424" t="str">
            <v>ХМЕЛЬНИЦЬКА ОБЛАСТЬ</v>
          </cell>
          <cell r="D424">
            <v>22767506</v>
          </cell>
          <cell r="E424" t="str">
            <v>ЕНЕРГОПОСТАЧАЛЬНА КОМПАНIЯ "ХМЕЛЬНИЦЬКОБЛЕНЕРГО"</v>
          </cell>
          <cell r="F424">
            <v>16041.2179</v>
          </cell>
          <cell r="G424">
            <v>15606.2009</v>
          </cell>
          <cell r="H424">
            <v>19856.866300000002</v>
          </cell>
          <cell r="I424">
            <v>22379.830300000001</v>
          </cell>
          <cell r="J424">
            <v>6773.6293699999997</v>
          </cell>
          <cell r="K424">
            <v>18.545000000000002</v>
          </cell>
          <cell r="L424">
            <v>18.545000000000002</v>
          </cell>
          <cell r="M424">
            <v>2556.5493900000001</v>
          </cell>
          <cell r="N424">
            <v>2542.7873300000001</v>
          </cell>
        </row>
        <row r="425">
          <cell r="B425">
            <v>22</v>
          </cell>
          <cell r="C425" t="str">
            <v>ХМЕЛЬНИЦЬКА ОБЛАСТЬ</v>
          </cell>
          <cell r="D425">
            <v>22985686</v>
          </cell>
          <cell r="E425" t="str">
            <v>ДОЧIРНЄ ПIДПРИЄМСТВО ЗАКРИТОГО АКЦIОНЕРНОГО ТОВАРИСТВА "ОБОЛОНЬ" - "КРАСИЛIВСЬКЕ"</v>
          </cell>
          <cell r="F425">
            <v>16049.863799999999</v>
          </cell>
          <cell r="G425">
            <v>16363.882900000001</v>
          </cell>
          <cell r="H425">
            <v>10309.8125</v>
          </cell>
          <cell r="I425">
            <v>15226.753000000001</v>
          </cell>
          <cell r="J425">
            <v>-1137.1300000000001</v>
          </cell>
          <cell r="K425">
            <v>0</v>
          </cell>
          <cell r="L425">
            <v>0</v>
          </cell>
          <cell r="M425">
            <v>5562.7800699999998</v>
          </cell>
          <cell r="N425">
            <v>4416.94049</v>
          </cell>
        </row>
        <row r="426">
          <cell r="B426">
            <v>22</v>
          </cell>
          <cell r="C426" t="str">
            <v>ХМЕЛЬНИЦЬКА ОБЛАСТЬ</v>
          </cell>
          <cell r="D426">
            <v>5395598</v>
          </cell>
          <cell r="E426" t="str">
            <v>ВIДКРИТЕ АКЦIОНЕРНЕ ТОВАРИСТВО ПО ГАЗОПОСТАЧАННЮ ТА ГАЗИФIКАЦIЇ "ХМЕЛЬНИЦЬКГАЗ"</v>
          </cell>
          <cell r="F426">
            <v>13231.0432</v>
          </cell>
          <cell r="G426">
            <v>13235.269700000001</v>
          </cell>
          <cell r="H426">
            <v>12492.036899999999</v>
          </cell>
          <cell r="I426">
            <v>14559.500400000001</v>
          </cell>
          <cell r="J426">
            <v>1324.2307000000001</v>
          </cell>
          <cell r="K426">
            <v>0</v>
          </cell>
          <cell r="L426">
            <v>0</v>
          </cell>
          <cell r="M426">
            <v>2061.8581800000002</v>
          </cell>
          <cell r="N426">
            <v>2060.3172</v>
          </cell>
        </row>
        <row r="427">
          <cell r="B427">
            <v>22</v>
          </cell>
          <cell r="C427" t="str">
            <v>ХМЕЛЬНИЦЬКА ОБЛАСТЬ</v>
          </cell>
          <cell r="D427">
            <v>5513922</v>
          </cell>
          <cell r="E427" t="str">
            <v>ВIДКРИТЕ АКЦIОНЕРНЕ ТОВАРИСТВО " ХМЕЛЬНИЦЬКИЙ ОБЛАСНИЙ ПИВЗАВОД "</v>
          </cell>
          <cell r="F427">
            <v>6461.6714599999996</v>
          </cell>
          <cell r="G427">
            <v>6494.8581100000001</v>
          </cell>
          <cell r="H427">
            <v>7673.3244999999997</v>
          </cell>
          <cell r="I427">
            <v>8046.4413599999998</v>
          </cell>
          <cell r="J427">
            <v>1551.5832499999999</v>
          </cell>
          <cell r="K427">
            <v>0</v>
          </cell>
          <cell r="L427">
            <v>0</v>
          </cell>
          <cell r="M427">
            <v>553.36870999999996</v>
          </cell>
          <cell r="N427">
            <v>369.34888000000001</v>
          </cell>
        </row>
        <row r="428">
          <cell r="B428">
            <v>22</v>
          </cell>
          <cell r="C428" t="str">
            <v>ХМЕЛЬНИЦЬКА ОБЛАСТЬ</v>
          </cell>
          <cell r="D428">
            <v>1267076</v>
          </cell>
          <cell r="E428" t="str">
            <v>ВIДКРИТЕ АКЦIОНЕРНЕ ТОВАРИСТВО " ХМЕЛЬНИЦЬКЗАЛIЗОБЕТОН "</v>
          </cell>
          <cell r="F428">
            <v>3765.7799300000001</v>
          </cell>
          <cell r="G428">
            <v>3759.0601299999998</v>
          </cell>
          <cell r="H428">
            <v>6109.1875799999998</v>
          </cell>
          <cell r="I428">
            <v>6295.38825</v>
          </cell>
          <cell r="J428">
            <v>2536.3281200000001</v>
          </cell>
          <cell r="K428">
            <v>0</v>
          </cell>
          <cell r="L428">
            <v>0</v>
          </cell>
          <cell r="M428">
            <v>192.33658</v>
          </cell>
          <cell r="N428">
            <v>186.20067</v>
          </cell>
        </row>
        <row r="429">
          <cell r="B429">
            <v>22</v>
          </cell>
          <cell r="C429" t="str">
            <v>ХМЕЛЬНИЦЬКА ОБЛАСТЬ</v>
          </cell>
          <cell r="D429">
            <v>30621811</v>
          </cell>
          <cell r="E429" t="str">
            <v>ТОВАРИСТВО З ОБМЕЖЕНОЮ ВIДПОВIДАЛЬНIСТЮ " РОСАПАТИТIНВЕСТ "</v>
          </cell>
          <cell r="F429">
            <v>4957.2322299999996</v>
          </cell>
          <cell r="G429">
            <v>1751.3750299999999</v>
          </cell>
          <cell r="H429">
            <v>5423.3383800000001</v>
          </cell>
          <cell r="I429">
            <v>5454.5232500000002</v>
          </cell>
          <cell r="J429">
            <v>3703.14822</v>
          </cell>
          <cell r="K429">
            <v>0</v>
          </cell>
          <cell r="L429">
            <v>0</v>
          </cell>
          <cell r="M429">
            <v>1.2244299999999999</v>
          </cell>
          <cell r="N429">
            <v>-10.20513</v>
          </cell>
        </row>
        <row r="430">
          <cell r="B430">
            <v>22</v>
          </cell>
          <cell r="C430" t="str">
            <v>ХМЕЛЬНИЦЬКА ОБЛАСТЬ</v>
          </cell>
          <cell r="D430">
            <v>31100492</v>
          </cell>
          <cell r="E430" t="str">
            <v>ДОЧIРНЄ ПIДПРИЄМСТВО "ХМЕЛЬНИЦЬКИЙ ОБЛАВТОДОР" ВIДКРИТОГО АКЦIОНЕРНОГО ТОВАРИСТВА "ДЕРЖАВНА АКЦIОНЕРНА КОМПАНIЯ "АВТОМОБIЛЬНI ДОРОГИ УКРАЇНИ"</v>
          </cell>
          <cell r="F430">
            <v>5087.3405899999998</v>
          </cell>
          <cell r="G430">
            <v>4856.6707299999998</v>
          </cell>
          <cell r="H430">
            <v>4739.5942400000004</v>
          </cell>
          <cell r="I430">
            <v>5376.11841</v>
          </cell>
          <cell r="J430">
            <v>519.44767999999999</v>
          </cell>
          <cell r="K430">
            <v>0</v>
          </cell>
          <cell r="L430">
            <v>0</v>
          </cell>
          <cell r="M430">
            <v>699.51400999999998</v>
          </cell>
          <cell r="N430">
            <v>636.52419999999995</v>
          </cell>
        </row>
        <row r="431">
          <cell r="B431">
            <v>22</v>
          </cell>
          <cell r="C431" t="str">
            <v>ХМЕЛЬНИЦЬКА ОБЛАСТЬ</v>
          </cell>
          <cell r="D431">
            <v>444257</v>
          </cell>
          <cell r="E431" t="str">
            <v>ТОВАРИСТВО З ОБМЕЖЕНОЮ ВIДПОВIДАЛЬНIСТЮ ШЕПЕТIВСЬКИЙ М'ЯСОКОМБIНАТ</v>
          </cell>
          <cell r="F431">
            <v>5140.0371400000004</v>
          </cell>
          <cell r="G431">
            <v>4927.5858399999997</v>
          </cell>
          <cell r="H431">
            <v>5265.6644500000002</v>
          </cell>
          <cell r="I431">
            <v>5270.7515899999999</v>
          </cell>
          <cell r="J431">
            <v>343.16575</v>
          </cell>
          <cell r="K431">
            <v>0</v>
          </cell>
          <cell r="L431">
            <v>0</v>
          </cell>
          <cell r="M431">
            <v>10.857849999999999</v>
          </cell>
          <cell r="N431">
            <v>5.0871399999999998</v>
          </cell>
        </row>
        <row r="432">
          <cell r="B432">
            <v>22</v>
          </cell>
          <cell r="C432" t="str">
            <v>ХМЕЛЬНИЦЬКА ОБЛАСТЬ</v>
          </cell>
          <cell r="D432">
            <v>5394995</v>
          </cell>
          <cell r="E432" t="str">
            <v>ВIДКРИТЕ АКЦIОНЕРНЕ ТОВАРИСТВО "ТЕОФIПОЛЬСЬКИЙ ЦУКРОВИЙ ЗАВОД"</v>
          </cell>
          <cell r="F432">
            <v>1128.38824</v>
          </cell>
          <cell r="G432">
            <v>1071.28441</v>
          </cell>
          <cell r="H432">
            <v>3216.2303400000001</v>
          </cell>
          <cell r="I432">
            <v>3696.4069800000002</v>
          </cell>
          <cell r="J432">
            <v>2625.12257</v>
          </cell>
          <cell r="K432">
            <v>0</v>
          </cell>
          <cell r="L432">
            <v>0</v>
          </cell>
          <cell r="M432">
            <v>372.19171</v>
          </cell>
          <cell r="N432">
            <v>365.15528</v>
          </cell>
        </row>
        <row r="433">
          <cell r="B433">
            <v>22</v>
          </cell>
          <cell r="C433" t="str">
            <v>ХМЕЛЬНИЦЬКА ОБЛАСТЬ</v>
          </cell>
          <cell r="D433">
            <v>377733</v>
          </cell>
          <cell r="E433" t="str">
            <v>ВIДКРИТЕ АКЦIОНЕРНЕ ТОВАРИСТВО СЛАВУТСЬКИЙ СОЛОДОВИЙ ЗАВОД</v>
          </cell>
          <cell r="F433">
            <v>12477.4185</v>
          </cell>
          <cell r="G433">
            <v>14764.18</v>
          </cell>
          <cell r="H433">
            <v>7102.8108899999997</v>
          </cell>
          <cell r="I433">
            <v>3656.8960299999999</v>
          </cell>
          <cell r="J433">
            <v>-11107.284</v>
          </cell>
          <cell r="K433">
            <v>0</v>
          </cell>
          <cell r="L433">
            <v>0</v>
          </cell>
          <cell r="M433">
            <v>2338.75605</v>
          </cell>
          <cell r="N433">
            <v>-3445.9149000000002</v>
          </cell>
        </row>
        <row r="434">
          <cell r="B434">
            <v>22</v>
          </cell>
          <cell r="C434" t="str">
            <v>ХМЕЛЬНИЦЬКА ОБЛАСТЬ</v>
          </cell>
          <cell r="D434">
            <v>32118309</v>
          </cell>
          <cell r="E434" t="str">
            <v>ТОВАРИСТВО З ОБМЕЖЕНОЮ ВIДПОВIДАЛЬНIСТЮ "БУДIВЕЛЬНИЙ АЛЬЯНС"</v>
          </cell>
          <cell r="F434">
            <v>1427.26539</v>
          </cell>
          <cell r="G434">
            <v>1437.70596</v>
          </cell>
          <cell r="H434">
            <v>3319.2352599999999</v>
          </cell>
          <cell r="I434">
            <v>3395.0972900000002</v>
          </cell>
          <cell r="J434">
            <v>1957.3913299999999</v>
          </cell>
          <cell r="K434">
            <v>0</v>
          </cell>
          <cell r="L434">
            <v>0</v>
          </cell>
          <cell r="M434">
            <v>103.01336999999999</v>
          </cell>
          <cell r="N434">
            <v>73.862020000000001</v>
          </cell>
        </row>
        <row r="435">
          <cell r="B435">
            <v>22</v>
          </cell>
          <cell r="C435" t="str">
            <v>ХМЕЛЬНИЦЬКА ОБЛАСТЬ</v>
          </cell>
          <cell r="D435">
            <v>33274434</v>
          </cell>
          <cell r="E435" t="str">
            <v>ТОВАРИСТВО З ОБМЕЖЕНОЮ ВIДПОВIДАЛЬНIСТЮ "ПРИВАТ ЛIЗИНГ"</v>
          </cell>
          <cell r="F435">
            <v>0</v>
          </cell>
          <cell r="G435">
            <v>0</v>
          </cell>
          <cell r="H435">
            <v>3050.4588600000002</v>
          </cell>
          <cell r="I435">
            <v>3169.54475</v>
          </cell>
          <cell r="J435">
            <v>3169.54475</v>
          </cell>
          <cell r="K435">
            <v>0</v>
          </cell>
          <cell r="L435">
            <v>0</v>
          </cell>
          <cell r="M435">
            <v>119.08626</v>
          </cell>
          <cell r="N435">
            <v>119.08626</v>
          </cell>
        </row>
        <row r="436">
          <cell r="B436">
            <v>22</v>
          </cell>
          <cell r="C436" t="str">
            <v>ХМЕЛЬНИЦЬКА ОБЛАСТЬ</v>
          </cell>
          <cell r="D436">
            <v>8597049</v>
          </cell>
          <cell r="E436" t="str">
            <v>ВIДДIЛ ДЕРЖАВНОЇ СЛУЖБИ ОХОРОНИ ПРИ УМВС УКРАЇНИ В ХМЕЛЬНИЦЬКIЙ ОБЛАСТI</v>
          </cell>
          <cell r="F436">
            <v>2455.5349999999999</v>
          </cell>
          <cell r="G436">
            <v>2449.3979800000002</v>
          </cell>
          <cell r="H436">
            <v>2888.85221</v>
          </cell>
          <cell r="I436">
            <v>3157.7383500000001</v>
          </cell>
          <cell r="J436">
            <v>708.34037000000001</v>
          </cell>
          <cell r="K436">
            <v>0</v>
          </cell>
          <cell r="L436">
            <v>0</v>
          </cell>
          <cell r="M436">
            <v>272.55121000000003</v>
          </cell>
          <cell r="N436">
            <v>268.88646</v>
          </cell>
        </row>
        <row r="437">
          <cell r="B437">
            <v>22</v>
          </cell>
          <cell r="C437" t="str">
            <v>ХМЕЛЬНИЦЬКА ОБЛАСТЬ</v>
          </cell>
          <cell r="D437">
            <v>1883177</v>
          </cell>
          <cell r="E437" t="str">
            <v>ТОВАРИСТВО З ОБМЕЖЕНОЮ ВIДПОВIДАЛЬНIСТЮ "ХМЕЛЬНИЦЬКА УНIВЕРСАЛЬНА КОМПАНIЯ"</v>
          </cell>
          <cell r="F437">
            <v>1097.13111</v>
          </cell>
          <cell r="G437">
            <v>1097.1714899999999</v>
          </cell>
          <cell r="H437">
            <v>2972.4578999999999</v>
          </cell>
          <cell r="I437">
            <v>2999.37345</v>
          </cell>
          <cell r="J437">
            <v>1902.2019600000001</v>
          </cell>
          <cell r="K437">
            <v>0</v>
          </cell>
          <cell r="L437">
            <v>-6.0560000000000003E-2</v>
          </cell>
          <cell r="M437">
            <v>28.605720000000002</v>
          </cell>
          <cell r="N437">
            <v>26.854189999999999</v>
          </cell>
        </row>
        <row r="438">
          <cell r="B438">
            <v>22</v>
          </cell>
          <cell r="C438" t="str">
            <v>ХМЕЛЬНИЦЬКА ОБЛАСТЬ</v>
          </cell>
          <cell r="D438">
            <v>3356128</v>
          </cell>
          <cell r="E438" t="str">
            <v>ХМЕЛЬНИЦЬКЕ МIСЬКЕ КОМУНАЛЬНЕ ПIДПРИЄМСТВО "ХМЕЛЬНИЦЬКВОДОКАНАЛ"</v>
          </cell>
          <cell r="F438">
            <v>3233.1280900000002</v>
          </cell>
          <cell r="G438">
            <v>3209.2849099999999</v>
          </cell>
          <cell r="H438">
            <v>2554.2888699999999</v>
          </cell>
          <cell r="I438">
            <v>2849.5708500000001</v>
          </cell>
          <cell r="J438">
            <v>-359.71406000000002</v>
          </cell>
          <cell r="K438">
            <v>0</v>
          </cell>
          <cell r="L438">
            <v>0</v>
          </cell>
          <cell r="M438">
            <v>305.63026000000002</v>
          </cell>
          <cell r="N438">
            <v>295.27078</v>
          </cell>
        </row>
        <row r="439">
          <cell r="B439">
            <v>22</v>
          </cell>
          <cell r="C439" t="str">
            <v>ХМЕЛЬНИЦЬКА ОБЛАСТЬ</v>
          </cell>
          <cell r="D439">
            <v>5518871</v>
          </cell>
          <cell r="E439" t="str">
            <v>ВIДКРИТЕ АКЦIОНЕРНЕ ТОВАРИСТВО "ХМЕЛЬНИЦЬКИЙ ЗАВОД БУДIВЕЛЬНИХ МАТЕРIАЛIВ"</v>
          </cell>
          <cell r="F439">
            <v>1300.8536300000001</v>
          </cell>
          <cell r="G439">
            <v>1344.1248900000001</v>
          </cell>
          <cell r="H439">
            <v>2346.6634199999999</v>
          </cell>
          <cell r="I439">
            <v>2538.17425</v>
          </cell>
          <cell r="J439">
            <v>1194.04936</v>
          </cell>
          <cell r="K439">
            <v>0</v>
          </cell>
          <cell r="L439">
            <v>0</v>
          </cell>
          <cell r="M439">
            <v>276.13718999999998</v>
          </cell>
          <cell r="N439">
            <v>191.51083</v>
          </cell>
        </row>
        <row r="440">
          <cell r="B440">
            <v>22</v>
          </cell>
          <cell r="C440" t="str">
            <v>ХМЕЛЬНИЦЬКА ОБЛАСТЬ</v>
          </cell>
          <cell r="D440">
            <v>5395078</v>
          </cell>
          <cell r="E440" t="str">
            <v>ХМЕЛЬНИЦЬКА ФIЛIЯ ЗАКРИТОГО АКЦIОНЕРНОГО ТОВАРИСТВА "УКРАЇНСЬКИЙ МОБIЛЬНИЙ ЗВ"ЯЗОК"</v>
          </cell>
          <cell r="F440">
            <v>2956.6</v>
          </cell>
          <cell r="G440">
            <v>2956.6149999999998</v>
          </cell>
          <cell r="H440">
            <v>2418.212</v>
          </cell>
          <cell r="I440">
            <v>2418.212</v>
          </cell>
          <cell r="J440">
            <v>-538.40300000000002</v>
          </cell>
          <cell r="K440">
            <v>0</v>
          </cell>
          <cell r="L440">
            <v>0</v>
          </cell>
          <cell r="M440">
            <v>0.17613000000000001</v>
          </cell>
          <cell r="N440">
            <v>0</v>
          </cell>
        </row>
        <row r="441">
          <cell r="B441">
            <v>22</v>
          </cell>
          <cell r="C441" t="str">
            <v>ХМЕЛЬНИЦЬКА ОБЛАСТЬ</v>
          </cell>
          <cell r="D441">
            <v>21336282</v>
          </cell>
          <cell r="E441" t="str">
            <v>ОРЕНДНЕ ПIДПРИЄМСТВО "ЗАХIДНА КОТЕЛЬНА"</v>
          </cell>
          <cell r="F441">
            <v>1631.76686</v>
          </cell>
          <cell r="G441">
            <v>1639.3703800000001</v>
          </cell>
          <cell r="H441">
            <v>2249.7699400000001</v>
          </cell>
          <cell r="I441">
            <v>2276.8849399999999</v>
          </cell>
          <cell r="J441">
            <v>637.51455999999996</v>
          </cell>
          <cell r="K441">
            <v>0</v>
          </cell>
          <cell r="L441">
            <v>0</v>
          </cell>
          <cell r="M441">
            <v>24.891539999999999</v>
          </cell>
          <cell r="N441">
            <v>17.28762</v>
          </cell>
        </row>
        <row r="442">
          <cell r="B442">
            <v>23</v>
          </cell>
          <cell r="C442" t="str">
            <v>ЧЕРКАСЬКА ОБЛАСТЬ</v>
          </cell>
          <cell r="D442">
            <v>20035957</v>
          </cell>
          <cell r="E442" t="str">
            <v>ЗАКРИТЕ АКЦIОНЕРНЕ ТОВАРИСТВО "ГАЛЛАХЕР УКРАЇНА"</v>
          </cell>
          <cell r="F442">
            <v>279472.967</v>
          </cell>
          <cell r="G442">
            <v>279892.39199999999</v>
          </cell>
          <cell r="H442">
            <v>325117.29599999997</v>
          </cell>
          <cell r="I442">
            <v>326250.505</v>
          </cell>
          <cell r="J442">
            <v>46358.112999999998</v>
          </cell>
          <cell r="K442">
            <v>0</v>
          </cell>
          <cell r="L442">
            <v>0</v>
          </cell>
          <cell r="M442">
            <v>754.06093999999996</v>
          </cell>
          <cell r="N442">
            <v>379.86117999999999</v>
          </cell>
        </row>
        <row r="443">
          <cell r="B443">
            <v>23</v>
          </cell>
          <cell r="C443" t="str">
            <v>ЧЕРКАСЬКА ОБЛАСТЬ</v>
          </cell>
          <cell r="D443">
            <v>31082518</v>
          </cell>
          <cell r="E443" t="str">
            <v>ТОВАРИСТВО З ОБМЕЖЕНОЮ ВIДПОВIДАЛЬНIСТЮ ЗОЛОТОНIСЬКИЙ ЛIКЕРО-ГОРIЛЧАНИЙ ЗАВОД "ЗЛАТОГОР"</v>
          </cell>
          <cell r="F443">
            <v>105904.258</v>
          </cell>
          <cell r="G443">
            <v>121731.228</v>
          </cell>
          <cell r="H443">
            <v>133188.19099999999</v>
          </cell>
          <cell r="I443">
            <v>151085.158</v>
          </cell>
          <cell r="J443">
            <v>29353.929800000002</v>
          </cell>
          <cell r="K443">
            <v>0</v>
          </cell>
          <cell r="L443">
            <v>0</v>
          </cell>
          <cell r="M443">
            <v>37706.7408</v>
          </cell>
          <cell r="N443">
            <v>17211.366099999999</v>
          </cell>
        </row>
        <row r="444">
          <cell r="B444">
            <v>23</v>
          </cell>
          <cell r="C444" t="str">
            <v>ЧЕРКАСЬКА ОБЛАСТЬ</v>
          </cell>
          <cell r="D444">
            <v>32718137</v>
          </cell>
          <cell r="E444" t="str">
            <v>ТОВАРИСТВО З ОБМЕЖЕНОЮ ВIДПОВIДАЛЬНIСТЮ "НАЦIОНАЛЬНА ГОРIЛЧАНА КОМПАНIЯ"</v>
          </cell>
          <cell r="F444">
            <v>-4861.0933000000005</v>
          </cell>
          <cell r="G444">
            <v>5814.8045099999999</v>
          </cell>
          <cell r="H444">
            <v>54420.318299999999</v>
          </cell>
          <cell r="I444">
            <v>86584.943700000003</v>
          </cell>
          <cell r="J444">
            <v>80770.139200000005</v>
          </cell>
          <cell r="K444">
            <v>0</v>
          </cell>
          <cell r="L444">
            <v>0</v>
          </cell>
          <cell r="M444">
            <v>42356.867299999998</v>
          </cell>
          <cell r="N444">
            <v>31680.964499999998</v>
          </cell>
        </row>
        <row r="445">
          <cell r="B445">
            <v>23</v>
          </cell>
          <cell r="C445" t="str">
            <v>ЧЕРКАСЬКА ОБЛАСТЬ</v>
          </cell>
          <cell r="D445">
            <v>32480414</v>
          </cell>
          <cell r="E445" t="str">
            <v>ТОВАРИСТВО З ОБМЕЖЕНОЮ ВIДПОВIДАЛЬНIСТЮ "ХЛIБНА НИВА"</v>
          </cell>
          <cell r="F445">
            <v>17389.708500000001</v>
          </cell>
          <cell r="G445">
            <v>20601.088199999998</v>
          </cell>
          <cell r="H445">
            <v>37809.367400000003</v>
          </cell>
          <cell r="I445">
            <v>45296.354800000001</v>
          </cell>
          <cell r="J445">
            <v>24695.266599999999</v>
          </cell>
          <cell r="K445">
            <v>0</v>
          </cell>
          <cell r="L445">
            <v>0</v>
          </cell>
          <cell r="M445">
            <v>10420.048500000001</v>
          </cell>
          <cell r="N445">
            <v>6978.6338400000004</v>
          </cell>
        </row>
        <row r="446">
          <cell r="B446">
            <v>23</v>
          </cell>
          <cell r="C446" t="str">
            <v>ЧЕРКАСЬКА ОБЛАСТЬ</v>
          </cell>
          <cell r="D446">
            <v>14216689</v>
          </cell>
          <cell r="E446" t="str">
            <v>ДЕРЖАВНЕ ПIДПРИЄМСТВО УМАНСЬКИЙ ЛIКЕРО-ГОРIЛЧАНИЙ ЗАВОД</v>
          </cell>
          <cell r="F446">
            <v>1350.99244</v>
          </cell>
          <cell r="G446">
            <v>5197.82</v>
          </cell>
          <cell r="H446">
            <v>37837.155899999998</v>
          </cell>
          <cell r="I446">
            <v>40985.612399999998</v>
          </cell>
          <cell r="J446">
            <v>35787.792399999998</v>
          </cell>
          <cell r="K446">
            <v>0</v>
          </cell>
          <cell r="L446">
            <v>-4496.2357000000002</v>
          </cell>
          <cell r="M446">
            <v>5148.3581400000003</v>
          </cell>
          <cell r="N446">
            <v>5148.3535700000002</v>
          </cell>
        </row>
        <row r="447">
          <cell r="B447">
            <v>23</v>
          </cell>
          <cell r="C447" t="str">
            <v>ЧЕРКАСЬКА ОБЛАСТЬ</v>
          </cell>
          <cell r="D447">
            <v>22800735</v>
          </cell>
          <cell r="E447" t="str">
            <v>ВIДКРИТЕ АКЦIОНЕРНЕ ТОВАРИСТВО "ЧЕРКАСИОБЛЕНЕРГО"</v>
          </cell>
          <cell r="F447">
            <v>23184.045399999999</v>
          </cell>
          <cell r="G447">
            <v>23233.274600000001</v>
          </cell>
          <cell r="H447">
            <v>35261.205900000001</v>
          </cell>
          <cell r="I447">
            <v>38291.324800000002</v>
          </cell>
          <cell r="J447">
            <v>15058.050300000001</v>
          </cell>
          <cell r="K447">
            <v>0</v>
          </cell>
          <cell r="L447">
            <v>0</v>
          </cell>
          <cell r="M447">
            <v>2942.7097100000001</v>
          </cell>
          <cell r="N447">
            <v>2938.7129199999999</v>
          </cell>
        </row>
        <row r="448">
          <cell r="B448">
            <v>23</v>
          </cell>
          <cell r="C448" t="str">
            <v>ЧЕРКАСЬКА ОБЛАСТЬ</v>
          </cell>
          <cell r="D448">
            <v>2469333</v>
          </cell>
          <cell r="E448" t="str">
            <v>УКРАЇНСЬКО - НIМЕЦЬКЕ ЗАКРИТЕ АКЦIОНЕРНЕ ТОВАРИСТВО "ГРАФIЯ УКРАЇНА"</v>
          </cell>
          <cell r="F448">
            <v>42979.076800000003</v>
          </cell>
          <cell r="G448">
            <v>42963.167999999998</v>
          </cell>
          <cell r="H448">
            <v>35098.869400000003</v>
          </cell>
          <cell r="I448">
            <v>35090.351300000002</v>
          </cell>
          <cell r="J448">
            <v>-7872.8167000000003</v>
          </cell>
          <cell r="K448">
            <v>0</v>
          </cell>
          <cell r="L448">
            <v>0</v>
          </cell>
          <cell r="M448">
            <v>3.0020899999999999</v>
          </cell>
          <cell r="N448">
            <v>-8.6640999999999995</v>
          </cell>
        </row>
        <row r="449">
          <cell r="B449">
            <v>23</v>
          </cell>
          <cell r="C449" t="str">
            <v>ЧЕРКАСЬКА ОБЛАСТЬ</v>
          </cell>
          <cell r="D449">
            <v>31803687</v>
          </cell>
          <cell r="E449" t="str">
            <v>ТОВАРИСТВО З ОБМЕЖЕНОЮ ВIДПОВIДАЛЬНIСТЮ "ЩЕДРИЙ ХУТIР"</v>
          </cell>
          <cell r="F449">
            <v>55567.643900000003</v>
          </cell>
          <cell r="G449">
            <v>60362.542500000003</v>
          </cell>
          <cell r="H449">
            <v>29798.429499999998</v>
          </cell>
          <cell r="I449">
            <v>21826.205999999998</v>
          </cell>
          <cell r="J449">
            <v>-38536.336000000003</v>
          </cell>
          <cell r="K449">
            <v>0</v>
          </cell>
          <cell r="L449">
            <v>0</v>
          </cell>
          <cell r="M449">
            <v>16.798870000000001</v>
          </cell>
          <cell r="N449">
            <v>-7972.2235000000001</v>
          </cell>
        </row>
        <row r="450">
          <cell r="B450">
            <v>23</v>
          </cell>
          <cell r="C450" t="str">
            <v>ЧЕРКАСЬКА ОБЛАСТЬ</v>
          </cell>
          <cell r="D450">
            <v>3361402</v>
          </cell>
          <cell r="E450" t="str">
            <v>ВIДКРИТЕ АКЦIОНЕРНЕ ТОВАРИСТВО ПО ГАЗОПОСТАЧАННЮ ТА ГАЗИФIКАЦIЇ "ЧЕРКАСИГАЗ"</v>
          </cell>
          <cell r="F450">
            <v>13078.8393</v>
          </cell>
          <cell r="G450">
            <v>13126.355299999999</v>
          </cell>
          <cell r="H450">
            <v>12926.5591</v>
          </cell>
          <cell r="I450">
            <v>15209.9529</v>
          </cell>
          <cell r="J450">
            <v>2083.5975600000002</v>
          </cell>
          <cell r="K450">
            <v>0</v>
          </cell>
          <cell r="L450">
            <v>-2.7598099999999999</v>
          </cell>
          <cell r="M450">
            <v>2231.3598499999998</v>
          </cell>
          <cell r="N450">
            <v>2211.4683500000001</v>
          </cell>
        </row>
        <row r="451">
          <cell r="B451">
            <v>23</v>
          </cell>
          <cell r="C451" t="str">
            <v>ЧЕРКАСЬКА ОБЛАСТЬ</v>
          </cell>
          <cell r="D451">
            <v>4694614</v>
          </cell>
          <cell r="E451" t="str">
            <v>УПРАВЛIННЯ МАГIСТРАЛЬНИХ ГАЗОПРОВОДIВ "ЧЕРКАСИТРАНСГАЗ" ДОЧIРНЬОЇ КОМПАНIЇ "УКРТРАНСГАЗ" НАЦIОНАЛЬНОЇ АКЦIОНЕРНОЇ КОМПАНIЇ "НАФТОГАЗ УКРАЇНИ"</v>
          </cell>
          <cell r="F451">
            <v>2139.18219</v>
          </cell>
          <cell r="G451">
            <v>2141.6650300000001</v>
          </cell>
          <cell r="H451">
            <v>11110.253199999999</v>
          </cell>
          <cell r="I451">
            <v>11110.65</v>
          </cell>
          <cell r="J451">
            <v>8968.9849699999995</v>
          </cell>
          <cell r="K451">
            <v>0</v>
          </cell>
          <cell r="L451">
            <v>0</v>
          </cell>
          <cell r="M451">
            <v>3.2977099999999999</v>
          </cell>
          <cell r="N451">
            <v>0.39683000000000002</v>
          </cell>
        </row>
        <row r="452">
          <cell r="B452">
            <v>23</v>
          </cell>
          <cell r="C452" t="str">
            <v>ЧЕРКАСЬКА ОБЛАСТЬ</v>
          </cell>
          <cell r="D452">
            <v>31407113</v>
          </cell>
          <cell r="E452" t="str">
            <v>ТОВАРИСТВО З ОБМЕЖЕНОЮ ВIДПОВIДАЛЬНIСТЮ З IНОЗЕМНИМИ IНВЕСТИЦIЯМИ "ЛIГГЕТТ-ДУКАТ (УКРАЇНА) ЛIМIТЕД"</v>
          </cell>
          <cell r="F452">
            <v>2243.79558</v>
          </cell>
          <cell r="G452">
            <v>2425.2849099999999</v>
          </cell>
          <cell r="H452">
            <v>10008.039699999999</v>
          </cell>
          <cell r="I452">
            <v>10015.6713</v>
          </cell>
          <cell r="J452">
            <v>7590.3864000000003</v>
          </cell>
          <cell r="K452">
            <v>0</v>
          </cell>
          <cell r="L452">
            <v>0</v>
          </cell>
          <cell r="M452">
            <v>3.4341900000000001</v>
          </cell>
          <cell r="N452">
            <v>-126.34469</v>
          </cell>
        </row>
        <row r="453">
          <cell r="B453">
            <v>23</v>
          </cell>
          <cell r="C453" t="str">
            <v>ЧЕРКАСЬКА ОБЛАСТЬ</v>
          </cell>
          <cell r="D453">
            <v>5765888</v>
          </cell>
          <cell r="E453" t="str">
            <v>ВIДКРИТЕ АКЦIОНЕРНЕ ТОВАРИСТВО "УМАНЬФЕРММАШ"</v>
          </cell>
          <cell r="F453">
            <v>7245.1067400000002</v>
          </cell>
          <cell r="G453">
            <v>7246.10095</v>
          </cell>
          <cell r="H453">
            <v>6176.3759499999996</v>
          </cell>
          <cell r="I453">
            <v>9656.1372100000008</v>
          </cell>
          <cell r="J453">
            <v>2410.0362599999999</v>
          </cell>
          <cell r="K453">
            <v>0</v>
          </cell>
          <cell r="L453">
            <v>0</v>
          </cell>
          <cell r="M453">
            <v>3483.7905700000001</v>
          </cell>
          <cell r="N453">
            <v>3479.76125</v>
          </cell>
        </row>
        <row r="454">
          <cell r="B454">
            <v>23</v>
          </cell>
          <cell r="C454" t="str">
            <v>ЧЕРКАСЬКА ОБЛАСТЬ</v>
          </cell>
          <cell r="D454">
            <v>31141625</v>
          </cell>
          <cell r="E454" t="str">
            <v>ДОЧIРНЄ ПIДПРИЄМСТВО "ЧЕРКАСЬКИЙ ОБЛАВТОДОР" ВIДКРИТОГО АКЦIОНЕРНОГО ТОВАРИСТВА "ДЕРЖАВНА АКЦIОНЕРНА КОМПАНIЯ "АВТОМОБIЛЬНI ДОРОГИ УКРАЇНИ"</v>
          </cell>
          <cell r="F454">
            <v>8591.2859700000008</v>
          </cell>
          <cell r="G454">
            <v>8636.2937199999997</v>
          </cell>
          <cell r="H454">
            <v>8300.5041000000001</v>
          </cell>
          <cell r="I454">
            <v>9058.1985000000004</v>
          </cell>
          <cell r="J454">
            <v>421.90478000000002</v>
          </cell>
          <cell r="K454">
            <v>0</v>
          </cell>
          <cell r="L454">
            <v>0</v>
          </cell>
          <cell r="M454">
            <v>707.27178000000004</v>
          </cell>
          <cell r="N454">
            <v>696.88241000000005</v>
          </cell>
        </row>
        <row r="455">
          <cell r="B455">
            <v>23</v>
          </cell>
          <cell r="C455" t="str">
            <v>ЧЕРКАСЬКА ОБЛАСТЬ</v>
          </cell>
          <cell r="D455">
            <v>204033</v>
          </cell>
          <cell r="E455" t="str">
            <v>ВIДКРИТЕ АКЦIОНЕРНЕ ТОВАРИСТВО "ЧЕРКАСЬКЕ ХIМВОЛОКНО"</v>
          </cell>
          <cell r="F455">
            <v>-4062.7631999999999</v>
          </cell>
          <cell r="G455">
            <v>-5746.5342000000001</v>
          </cell>
          <cell r="H455">
            <v>6847.0397400000002</v>
          </cell>
          <cell r="I455">
            <v>7468.1886299999996</v>
          </cell>
          <cell r="J455">
            <v>13214.7228</v>
          </cell>
          <cell r="K455">
            <v>0</v>
          </cell>
          <cell r="L455">
            <v>0</v>
          </cell>
          <cell r="M455">
            <v>461.75612000000001</v>
          </cell>
          <cell r="N455">
            <v>460.45566000000002</v>
          </cell>
        </row>
        <row r="456">
          <cell r="B456">
            <v>23</v>
          </cell>
          <cell r="C456" t="str">
            <v>ЧЕРКАСЬКА ОБЛАСТЬ</v>
          </cell>
          <cell r="D456">
            <v>5390419</v>
          </cell>
          <cell r="E456" t="str">
            <v>ВIДКРИТЕ АКЦIОНЕРНЕ ТОВАРИСТВО "ЧЕРКАСЬКИЙ АВТОБУС"</v>
          </cell>
          <cell r="F456">
            <v>-1788.2959000000001</v>
          </cell>
          <cell r="G456">
            <v>1125.4193399999999</v>
          </cell>
          <cell r="H456">
            <v>6880.6596300000001</v>
          </cell>
          <cell r="I456">
            <v>6736.0441499999997</v>
          </cell>
          <cell r="J456">
            <v>5610.6248100000003</v>
          </cell>
          <cell r="K456">
            <v>0</v>
          </cell>
          <cell r="L456">
            <v>0</v>
          </cell>
          <cell r="M456">
            <v>2783.9835899999998</v>
          </cell>
          <cell r="N456">
            <v>-151.33439000000001</v>
          </cell>
        </row>
        <row r="457">
          <cell r="B457">
            <v>23</v>
          </cell>
          <cell r="C457" t="str">
            <v>ЧЕРКАСЬКА ОБЛАСТЬ</v>
          </cell>
          <cell r="D457">
            <v>25207245</v>
          </cell>
          <cell r="E457" t="str">
            <v>ФIЛIЯ " КАНIВСЬКА ГЕС" ВIДКРИТОГО АКЦIОНЕРНОГО ТОВАРИСТВА "УКРГIДРОЕНЕРГО"</v>
          </cell>
          <cell r="F457">
            <v>6078.3653400000003</v>
          </cell>
          <cell r="G457">
            <v>6295.1016900000004</v>
          </cell>
          <cell r="H457">
            <v>6002.1690600000002</v>
          </cell>
          <cell r="I457">
            <v>5802.6021300000002</v>
          </cell>
          <cell r="J457">
            <v>-492.49955999999997</v>
          </cell>
          <cell r="K457">
            <v>0</v>
          </cell>
          <cell r="L457">
            <v>0</v>
          </cell>
          <cell r="M457">
            <v>4.0399799999999999</v>
          </cell>
          <cell r="N457">
            <v>-201.63398000000001</v>
          </cell>
        </row>
        <row r="458">
          <cell r="B458">
            <v>23</v>
          </cell>
          <cell r="C458" t="str">
            <v>ЧЕРКАСЬКА ОБЛАСТЬ</v>
          </cell>
          <cell r="D458">
            <v>2082522</v>
          </cell>
          <cell r="E458" t="str">
            <v>ТЕПЛОВИХ МЕРЕЖ "ЧЕРКАСИТЕПЛОКОМУНЕНЕРГО"</v>
          </cell>
          <cell r="F458">
            <v>3929.3258500000002</v>
          </cell>
          <cell r="G458">
            <v>3956.63114</v>
          </cell>
          <cell r="H458">
            <v>4503.2999499999996</v>
          </cell>
          <cell r="I458">
            <v>5076.9750800000002</v>
          </cell>
          <cell r="J458">
            <v>1120.34394</v>
          </cell>
          <cell r="K458">
            <v>0</v>
          </cell>
          <cell r="L458">
            <v>0</v>
          </cell>
          <cell r="M458">
            <v>538.06880999999998</v>
          </cell>
          <cell r="N458">
            <v>525.77953000000002</v>
          </cell>
        </row>
        <row r="459">
          <cell r="B459">
            <v>23</v>
          </cell>
          <cell r="C459" t="str">
            <v>ЧЕРКАСЬКА ОБЛАСТЬ</v>
          </cell>
          <cell r="D459">
            <v>205104</v>
          </cell>
          <cell r="E459" t="str">
            <v>ПIДПРИЄМСТВО "ЧЕРКАСЬКИЙ ДЕРЖАВНИЙ ЗАВОД ХIМIЧНИХ РЕАКТИВIВ"</v>
          </cell>
          <cell r="F459">
            <v>624.88306999999998</v>
          </cell>
          <cell r="G459">
            <v>244.91002</v>
          </cell>
          <cell r="H459">
            <v>4731.7427399999997</v>
          </cell>
          <cell r="I459">
            <v>4908.9484499999999</v>
          </cell>
          <cell r="J459">
            <v>4664.0384299999996</v>
          </cell>
          <cell r="K459">
            <v>0</v>
          </cell>
          <cell r="L459">
            <v>-163.10414</v>
          </cell>
          <cell r="M459">
            <v>2.6173799999999998</v>
          </cell>
          <cell r="N459">
            <v>2.61707</v>
          </cell>
        </row>
        <row r="460">
          <cell r="B460">
            <v>23</v>
          </cell>
          <cell r="C460" t="str">
            <v>ЧЕРКАСЬКА ОБЛАСТЬ</v>
          </cell>
          <cell r="D460">
            <v>31712600</v>
          </cell>
          <cell r="E460" t="str">
            <v>ТОВАРИСТВО З ОБМЕЖЕНОЮ ВIДПОВIДАЛЬНIСТЮ "ЧЕРКАСЬКИЙ ЛIКЕРО-ГОРIЛЧАНИЙ ЗАВОД"</v>
          </cell>
          <cell r="F460">
            <v>2670.3865500000002</v>
          </cell>
          <cell r="G460">
            <v>2789.6151300000001</v>
          </cell>
          <cell r="H460">
            <v>2792.6953800000001</v>
          </cell>
          <cell r="I460">
            <v>4085.8739399999999</v>
          </cell>
          <cell r="J460">
            <v>1296.25881</v>
          </cell>
          <cell r="K460">
            <v>0</v>
          </cell>
          <cell r="L460">
            <v>0</v>
          </cell>
          <cell r="M460">
            <v>794.47740999999996</v>
          </cell>
          <cell r="N460">
            <v>778.76837</v>
          </cell>
        </row>
        <row r="461">
          <cell r="B461">
            <v>23</v>
          </cell>
          <cell r="C461" t="str">
            <v>ЧЕРКАСЬКА ОБЛАСТЬ</v>
          </cell>
          <cell r="D461">
            <v>24358574</v>
          </cell>
          <cell r="E461" t="str">
            <v>ЧЕРКАСЬКА ФIЛIЯ ЗАТ "УКРАЇНСЬКИЙ МОБIЛЬНИЙ ЗВ'ЯЗОК"</v>
          </cell>
          <cell r="F461">
            <v>3881.38</v>
          </cell>
          <cell r="G461">
            <v>3881.3699200000001</v>
          </cell>
          <cell r="H461">
            <v>3407.9920000000002</v>
          </cell>
          <cell r="I461">
            <v>3407.9920000000002</v>
          </cell>
          <cell r="J461">
            <v>-473.37792000000002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>
            <v>24</v>
          </cell>
          <cell r="C462" t="str">
            <v>ЧЕРНIВЕЦЬКА ОБЛАСТЬ</v>
          </cell>
          <cell r="D462">
            <v>25082698</v>
          </cell>
          <cell r="E462" t="str">
            <v>ДЕПАРТАМЕНТ ЕКОНОМIКИ ЧЕРНIВЕЦЬКОЇ МIСЬКОЇ РАДИ</v>
          </cell>
          <cell r="F462">
            <v>8384.3250000000007</v>
          </cell>
          <cell r="G462">
            <v>8807.9970699999994</v>
          </cell>
          <cell r="H462">
            <v>16072.297</v>
          </cell>
          <cell r="I462">
            <v>16040.863300000001</v>
          </cell>
          <cell r="J462">
            <v>7232.8662299999996</v>
          </cell>
          <cell r="K462">
            <v>0</v>
          </cell>
          <cell r="L462">
            <v>0</v>
          </cell>
          <cell r="M462">
            <v>1634.37248</v>
          </cell>
          <cell r="N462">
            <v>628.56629999999996</v>
          </cell>
        </row>
        <row r="463">
          <cell r="B463">
            <v>24</v>
          </cell>
          <cell r="C463" t="str">
            <v>ЧЕРНIВЕЦЬКА ОБЛАСТЬ</v>
          </cell>
          <cell r="D463">
            <v>130760</v>
          </cell>
          <cell r="E463" t="str">
            <v>ВIДКРИТЕ АКЦIОНЕРНЕ ТОВАРИСТВО "ЕНЕРГОПОСТАЧАЛЬНА КОМПАНIЯ "ЧЕРНIВЦIОБЛЕНЕРГО"</v>
          </cell>
          <cell r="F463">
            <v>9965.1612999999998</v>
          </cell>
          <cell r="G463">
            <v>9347.1475499999997</v>
          </cell>
          <cell r="H463">
            <v>14561.6322</v>
          </cell>
          <cell r="I463">
            <v>15361.3081</v>
          </cell>
          <cell r="J463">
            <v>6014.1605200000004</v>
          </cell>
          <cell r="K463">
            <v>59.657060000000001</v>
          </cell>
          <cell r="L463">
            <v>59.657060000000001</v>
          </cell>
          <cell r="M463">
            <v>1034.8524</v>
          </cell>
          <cell r="N463">
            <v>780.59398999999996</v>
          </cell>
        </row>
        <row r="464">
          <cell r="B464">
            <v>24</v>
          </cell>
          <cell r="C464" t="str">
            <v>ЧЕРНIВЕЦЬКА ОБЛАСТЬ</v>
          </cell>
          <cell r="D464">
            <v>34396068</v>
          </cell>
          <cell r="E464" t="str">
            <v>ТОВАРИСТВО З ОБМЕЖЕНОЮ ВIДПОВIДАЛЬНIСТЮ "ЗЛАТОГОР" ЛУЖАНСЬКИЙ ЛIКЕРО-ГОРIЛЧАНИЙ ЗАВОД"</v>
          </cell>
          <cell r="F464">
            <v>0</v>
          </cell>
          <cell r="G464">
            <v>0</v>
          </cell>
          <cell r="H464">
            <v>4380.6000000000004</v>
          </cell>
          <cell r="I464">
            <v>11273.4624</v>
          </cell>
          <cell r="J464">
            <v>11273.4624</v>
          </cell>
          <cell r="K464">
            <v>0</v>
          </cell>
          <cell r="L464">
            <v>0</v>
          </cell>
          <cell r="M464">
            <v>6642.8610699999999</v>
          </cell>
          <cell r="N464">
            <v>6642.8610699999999</v>
          </cell>
        </row>
        <row r="465">
          <cell r="B465">
            <v>24</v>
          </cell>
          <cell r="C465" t="str">
            <v>ЧЕРНIВЕЦЬКА ОБЛАСТЬ</v>
          </cell>
          <cell r="D465">
            <v>22845873</v>
          </cell>
          <cell r="E465" t="str">
            <v>ЧЕРНIВЕЦЬКА ФIЛIЯ ДОЧIРНЬОЇ КОМПАНIЇ "ГАЗ УКРАЇНИ" НАЦIОНАЛЬНОЇ АКЦIОНЕРНОЇ КОМПАНIЇ "НАФТОГАЗ УКРАЇНИ"</v>
          </cell>
          <cell r="F465">
            <v>1842.2545700000001</v>
          </cell>
          <cell r="G465">
            <v>1794.3452299999999</v>
          </cell>
          <cell r="H465">
            <v>3763.5781499999998</v>
          </cell>
          <cell r="I465">
            <v>4224.6658399999997</v>
          </cell>
          <cell r="J465">
            <v>2430.3206100000002</v>
          </cell>
          <cell r="K465">
            <v>0</v>
          </cell>
          <cell r="L465">
            <v>0</v>
          </cell>
          <cell r="M465">
            <v>523.84969999999998</v>
          </cell>
          <cell r="N465">
            <v>461.08769000000001</v>
          </cell>
        </row>
        <row r="466">
          <cell r="B466">
            <v>24</v>
          </cell>
          <cell r="C466" t="str">
            <v>ЧЕРНIВЕЦЬКА ОБЛАСТЬ</v>
          </cell>
          <cell r="D466">
            <v>3361780</v>
          </cell>
          <cell r="E466" t="str">
            <v>ДЕРЖАВНЕ КОМУНАЛЬНЕ ПIДПРИЄМСТВО "ЧЕРНIВЦIВОДОКАНАЛ"</v>
          </cell>
          <cell r="F466">
            <v>1922.8754799999999</v>
          </cell>
          <cell r="G466">
            <v>3467.2079100000001</v>
          </cell>
          <cell r="H466">
            <v>747.80339000000004</v>
          </cell>
          <cell r="I466">
            <v>4092.1873500000002</v>
          </cell>
          <cell r="J466">
            <v>624.97943999999995</v>
          </cell>
          <cell r="K466">
            <v>1140.7076</v>
          </cell>
          <cell r="L466">
            <v>-2708.4110000000001</v>
          </cell>
          <cell r="M466">
            <v>3.9653299999999998</v>
          </cell>
          <cell r="N466">
            <v>2.9312999999999998</v>
          </cell>
        </row>
        <row r="467">
          <cell r="B467">
            <v>24</v>
          </cell>
          <cell r="C467" t="str">
            <v>ЧЕРНIВЕЦЬКА ОБЛАСТЬ</v>
          </cell>
          <cell r="D467">
            <v>21434932</v>
          </cell>
          <cell r="E467" t="str">
            <v>ЧЕРНIВЕЦЬКА ФIЛIЯ ЗАТ "УКРАЇНСЬКИЙ МОБIЛЬНИЙ ЗВ'ЯЗОК"</v>
          </cell>
          <cell r="F467">
            <v>3957.51</v>
          </cell>
          <cell r="G467">
            <v>3957.51</v>
          </cell>
          <cell r="H467">
            <v>3948.375</v>
          </cell>
          <cell r="I467">
            <v>3948.375</v>
          </cell>
          <cell r="J467">
            <v>-9.1349999999999998</v>
          </cell>
          <cell r="K467">
            <v>0</v>
          </cell>
          <cell r="L467">
            <v>0</v>
          </cell>
          <cell r="M467">
            <v>7.2749999999999995E-2</v>
          </cell>
          <cell r="N467">
            <v>0</v>
          </cell>
        </row>
        <row r="468">
          <cell r="B468">
            <v>24</v>
          </cell>
          <cell r="C468" t="str">
            <v>ЧЕРНIВЕЦЬКА ОБЛАСТЬ</v>
          </cell>
          <cell r="D468">
            <v>14262749</v>
          </cell>
          <cell r="E468" t="str">
            <v>ЗАКРИТЕ АКЦIОНЕРНЕ ТОВАРИСТВО "ТРАНСМОСТ "</v>
          </cell>
          <cell r="F468">
            <v>1030.84907</v>
          </cell>
          <cell r="G468">
            <v>2572.2542400000002</v>
          </cell>
          <cell r="H468">
            <v>4918.9417100000001</v>
          </cell>
          <cell r="I468">
            <v>3875.1493999999998</v>
          </cell>
          <cell r="J468">
            <v>1302.89516</v>
          </cell>
          <cell r="K468">
            <v>0</v>
          </cell>
          <cell r="L468">
            <v>0</v>
          </cell>
          <cell r="M468">
            <v>520.10009000000002</v>
          </cell>
          <cell r="N468">
            <v>-1043.7923000000001</v>
          </cell>
        </row>
        <row r="469">
          <cell r="B469">
            <v>24</v>
          </cell>
          <cell r="C469" t="str">
            <v>ЧЕРНIВЕЦЬКА ОБЛАСТЬ</v>
          </cell>
          <cell r="D469">
            <v>22836526</v>
          </cell>
          <cell r="E469" t="str">
            <v>ТОВАРИСТВО З ОБМЕЖЕНОЮ ВIДПОВIДАЛЬНIСТЮ ВИРОБНИЧО-КОМЕРЦIЙНЕ ТОВАРИСТВО "АРГО"</v>
          </cell>
          <cell r="F469">
            <v>2652.1979900000001</v>
          </cell>
          <cell r="G469">
            <v>4941.6566700000003</v>
          </cell>
          <cell r="H469">
            <v>2886.45253</v>
          </cell>
          <cell r="I469">
            <v>3633.6375499999999</v>
          </cell>
          <cell r="J469">
            <v>-1308.0191</v>
          </cell>
          <cell r="K469">
            <v>0</v>
          </cell>
          <cell r="L469">
            <v>0</v>
          </cell>
          <cell r="M469">
            <v>5196.7836900000002</v>
          </cell>
          <cell r="N469">
            <v>-399.03823999999997</v>
          </cell>
        </row>
        <row r="470">
          <cell r="B470">
            <v>24</v>
          </cell>
          <cell r="C470" t="str">
            <v>ЧЕРНIВЕЦЬКА ОБЛАСТЬ</v>
          </cell>
          <cell r="D470">
            <v>5508177</v>
          </cell>
          <cell r="E470" t="str">
            <v>ВIДКРИТЕ АКЦIОНЕРНЕ ТОВАРИСТВО "ЧЕРНIВЕЦЬКИЙ ЦЕГЕЛЬНИЙ ЗАВОД № 3"</v>
          </cell>
          <cell r="F470">
            <v>2089.78656</v>
          </cell>
          <cell r="G470">
            <v>3246.2359999999999</v>
          </cell>
          <cell r="H470">
            <v>4538.1342699999996</v>
          </cell>
          <cell r="I470">
            <v>3474.91977</v>
          </cell>
          <cell r="J470">
            <v>228.68377000000001</v>
          </cell>
          <cell r="K470">
            <v>0</v>
          </cell>
          <cell r="L470">
            <v>0</v>
          </cell>
          <cell r="M470">
            <v>588.88991999999996</v>
          </cell>
          <cell r="N470">
            <v>-903.21450000000004</v>
          </cell>
        </row>
        <row r="471">
          <cell r="B471">
            <v>24</v>
          </cell>
          <cell r="C471" t="str">
            <v>ЧЕРНIВЕЦЬКА ОБЛАСТЬ</v>
          </cell>
          <cell r="D471">
            <v>22849693</v>
          </cell>
          <cell r="E471" t="str">
            <v>КОМУНАЛЬНЕ ПIДПРИЄМСТВО МIСЬКИЙ ТОРГОВИЙ КОМПЛЕКС "КАЛИНIВСЬКИЙ РИНОК"</v>
          </cell>
          <cell r="F471">
            <v>2828.9444600000002</v>
          </cell>
          <cell r="G471">
            <v>2442.1149999999998</v>
          </cell>
          <cell r="H471">
            <v>3270.3362999999999</v>
          </cell>
          <cell r="I471">
            <v>3390.8724000000002</v>
          </cell>
          <cell r="J471">
            <v>948.75739999999996</v>
          </cell>
          <cell r="K471">
            <v>0</v>
          </cell>
          <cell r="L471">
            <v>0</v>
          </cell>
          <cell r="M471">
            <v>431.22030999999998</v>
          </cell>
          <cell r="N471">
            <v>420.53609999999998</v>
          </cell>
        </row>
        <row r="472">
          <cell r="B472">
            <v>24</v>
          </cell>
          <cell r="C472" t="str">
            <v>ЧЕРНIВЕЦЬКА ОБЛАСТЬ</v>
          </cell>
          <cell r="D472">
            <v>30208421</v>
          </cell>
          <cell r="E472" t="str">
            <v>ТОВАРИСТВО З ОБМЕЖЕНОЮ ВIДПОВIДАЛЬНIСТЮ "РОМА"</v>
          </cell>
          <cell r="F472">
            <v>2231.5182300000001</v>
          </cell>
          <cell r="G472">
            <v>2584.4652099999998</v>
          </cell>
          <cell r="H472">
            <v>2687.31846</v>
          </cell>
          <cell r="I472">
            <v>3098.8471199999999</v>
          </cell>
          <cell r="J472">
            <v>514.38190999999995</v>
          </cell>
          <cell r="K472">
            <v>0</v>
          </cell>
          <cell r="L472">
            <v>0</v>
          </cell>
          <cell r="M472">
            <v>211.85239999999999</v>
          </cell>
          <cell r="N472">
            <v>161.38847999999999</v>
          </cell>
        </row>
        <row r="473">
          <cell r="B473">
            <v>24</v>
          </cell>
          <cell r="C473" t="str">
            <v>ЧЕРНIВЕЦЬКА ОБЛАСТЬ</v>
          </cell>
          <cell r="D473">
            <v>14257808</v>
          </cell>
          <cell r="E473" t="str">
            <v>ПРИВАТНЕ ПIДПРИЄМСТВО "КОЛОС"</v>
          </cell>
          <cell r="F473">
            <v>1394.90509</v>
          </cell>
          <cell r="G473">
            <v>1425.9206200000001</v>
          </cell>
          <cell r="H473">
            <v>2640.4659900000001</v>
          </cell>
          <cell r="I473">
            <v>2701.61931</v>
          </cell>
          <cell r="J473">
            <v>1275.6986899999999</v>
          </cell>
          <cell r="K473">
            <v>0</v>
          </cell>
          <cell r="L473">
            <v>0</v>
          </cell>
          <cell r="M473">
            <v>150.01609999999999</v>
          </cell>
          <cell r="N473">
            <v>61.152009999999997</v>
          </cell>
        </row>
        <row r="474">
          <cell r="B474">
            <v>24</v>
          </cell>
          <cell r="C474" t="str">
            <v>ЧЕРНIВЕЦЬКА ОБЛАСТЬ</v>
          </cell>
          <cell r="D474">
            <v>5431689</v>
          </cell>
          <cell r="E474" t="str">
            <v>ОБЛАСНЕ ДЕРЖАВНЕ КОМУНАЛЬНЕ ПIДПРИЄМСТВО "ЧЕРНIВЦIОБЛТЕПЛОМЕРЕЖА"</v>
          </cell>
          <cell r="F474">
            <v>2193.45921</v>
          </cell>
          <cell r="G474">
            <v>2151.2609400000001</v>
          </cell>
          <cell r="H474">
            <v>2584.7741500000002</v>
          </cell>
          <cell r="I474">
            <v>2621.8796299999999</v>
          </cell>
          <cell r="J474">
            <v>470.61869000000002</v>
          </cell>
          <cell r="K474">
            <v>0</v>
          </cell>
          <cell r="L474">
            <v>-34.788580000000003</v>
          </cell>
          <cell r="M474">
            <v>0</v>
          </cell>
          <cell r="N474">
            <v>-2.44258</v>
          </cell>
        </row>
        <row r="475">
          <cell r="B475">
            <v>24</v>
          </cell>
          <cell r="C475" t="str">
            <v>ЧЕРНIВЕЦЬКА ОБЛАСТЬ</v>
          </cell>
          <cell r="D475">
            <v>21438976</v>
          </cell>
          <cell r="E475" t="str">
            <v>ДЕРЖАВНЕ ПIДПРИЄМСТВО БЕРЕГОМЕТСЬКЕ ДЕРЖАВНЕ ЛIСОМИСЛИВСЬКЕ ГОСПОДАРСТВО</v>
          </cell>
          <cell r="F475">
            <v>2350.4519399999999</v>
          </cell>
          <cell r="G475">
            <v>2466.8040599999999</v>
          </cell>
          <cell r="H475">
            <v>2543.62444</v>
          </cell>
          <cell r="I475">
            <v>2497.7177799999999</v>
          </cell>
          <cell r="J475">
            <v>30.913720000000001</v>
          </cell>
          <cell r="K475">
            <v>0</v>
          </cell>
          <cell r="L475">
            <v>0</v>
          </cell>
          <cell r="M475">
            <v>72.046719999999993</v>
          </cell>
          <cell r="N475">
            <v>-47.811660000000003</v>
          </cell>
        </row>
        <row r="476">
          <cell r="B476">
            <v>24</v>
          </cell>
          <cell r="C476" t="str">
            <v>ЧЕРНIВЕЦЬКА ОБЛАСТЬ</v>
          </cell>
          <cell r="D476">
            <v>31963989</v>
          </cell>
          <cell r="E476" t="str">
            <v>ДОЧIРНЄ ПIДПРИЄМСТВО "ЧЕРНIВЕЦЬКИЙ ОБЛАВТОДОР" ВАТ "ДАК "АВТОМОБIЛЬНI ДОРОГИ УКРАЇНИ"</v>
          </cell>
          <cell r="F476">
            <v>1891.0069800000001</v>
          </cell>
          <cell r="G476">
            <v>1626.47</v>
          </cell>
          <cell r="H476">
            <v>2441.9055199999998</v>
          </cell>
          <cell r="I476">
            <v>2435.92128</v>
          </cell>
          <cell r="J476">
            <v>809.45128</v>
          </cell>
          <cell r="K476">
            <v>0</v>
          </cell>
          <cell r="L476">
            <v>0</v>
          </cell>
          <cell r="M476">
            <v>38.98789</v>
          </cell>
          <cell r="N476">
            <v>-8.8655500000000007</v>
          </cell>
        </row>
        <row r="477">
          <cell r="B477">
            <v>24</v>
          </cell>
          <cell r="C477" t="str">
            <v>ЧЕРНIВЕЦЬКА ОБЛАСТЬ</v>
          </cell>
          <cell r="D477">
            <v>23250627</v>
          </cell>
          <cell r="E477" t="str">
            <v>ТОВАРИСТВО З ОБМЕЖЕНОЮ ВIДПОВIДАЛЬНIСТЮ "ДЕФIС"</v>
          </cell>
          <cell r="F477">
            <v>1550.5737099999999</v>
          </cell>
          <cell r="G477">
            <v>1629.0257899999999</v>
          </cell>
          <cell r="H477">
            <v>1432.0325600000001</v>
          </cell>
          <cell r="I477">
            <v>1905.2969700000001</v>
          </cell>
          <cell r="J477">
            <v>276.27118000000002</v>
          </cell>
          <cell r="K477">
            <v>0</v>
          </cell>
          <cell r="L477">
            <v>0</v>
          </cell>
          <cell r="M477">
            <v>105.26606</v>
          </cell>
          <cell r="N477">
            <v>98.058710000000005</v>
          </cell>
        </row>
        <row r="478">
          <cell r="B478">
            <v>24</v>
          </cell>
          <cell r="C478" t="str">
            <v>ЧЕРНIВЕЦЬКА ОБЛАСТЬ</v>
          </cell>
          <cell r="D478">
            <v>30045061</v>
          </cell>
          <cell r="E478" t="str">
            <v>ТОВАРИСТВО З ОБМЕЖЕНОЮ ВIДПОВIДАЛЬНIСТЮ "МАШЗАВОД"</v>
          </cell>
          <cell r="F478">
            <v>4450.0643600000003</v>
          </cell>
          <cell r="G478">
            <v>3192.0785599999999</v>
          </cell>
          <cell r="H478">
            <v>1402.1619800000001</v>
          </cell>
          <cell r="I478">
            <v>1772.77961</v>
          </cell>
          <cell r="J478">
            <v>-1419.299</v>
          </cell>
          <cell r="K478">
            <v>0</v>
          </cell>
          <cell r="L478">
            <v>0</v>
          </cell>
          <cell r="M478">
            <v>484.79694000000001</v>
          </cell>
          <cell r="N478">
            <v>369.35118999999997</v>
          </cell>
        </row>
        <row r="479">
          <cell r="B479">
            <v>24</v>
          </cell>
          <cell r="C479" t="str">
            <v>ЧЕРНIВЕЦЬКА ОБЛАСТЬ</v>
          </cell>
          <cell r="D479">
            <v>21440625</v>
          </cell>
          <cell r="E479" t="str">
            <v>ДЕРЖАВНЕ ЛIСОГОСПОДАРСЬКЕ ПIДПРИЄМСТВО "ДЕРЖЛIСГОСП"</v>
          </cell>
          <cell r="F479">
            <v>1513.6142500000001</v>
          </cell>
          <cell r="G479">
            <v>1473.0481600000001</v>
          </cell>
          <cell r="H479">
            <v>1765.8849600000001</v>
          </cell>
          <cell r="I479">
            <v>1771.96522</v>
          </cell>
          <cell r="J479">
            <v>298.91705999999999</v>
          </cell>
          <cell r="K479">
            <v>0</v>
          </cell>
          <cell r="L479">
            <v>0</v>
          </cell>
          <cell r="M479">
            <v>5.7297099999999999</v>
          </cell>
          <cell r="N479">
            <v>5.5997899999999996</v>
          </cell>
        </row>
        <row r="480">
          <cell r="B480">
            <v>24</v>
          </cell>
          <cell r="C480" t="str">
            <v>ЧЕРНIВЕЦЬКА ОБЛАСТЬ</v>
          </cell>
          <cell r="D480">
            <v>274453</v>
          </cell>
          <cell r="E480" t="str">
            <v>ЧЕРНIВЕЦЬКЕ ЛIСОГОСПОДАРСЬКЕ ДЕРЖАВНЕ ПIДПРИЄМСТВО</v>
          </cell>
          <cell r="F480">
            <v>1381.8336999999999</v>
          </cell>
          <cell r="G480">
            <v>1463.31575</v>
          </cell>
          <cell r="H480">
            <v>1701.17678</v>
          </cell>
          <cell r="I480">
            <v>1739.6740199999999</v>
          </cell>
          <cell r="J480">
            <v>276.35827</v>
          </cell>
          <cell r="K480">
            <v>0</v>
          </cell>
          <cell r="L480">
            <v>0</v>
          </cell>
          <cell r="M480">
            <v>92.611429999999999</v>
          </cell>
          <cell r="N480">
            <v>32.08907</v>
          </cell>
        </row>
        <row r="481">
          <cell r="B481">
            <v>24</v>
          </cell>
          <cell r="C481" t="str">
            <v>ЧЕРНIВЕЦЬКА ОБЛАСТЬ</v>
          </cell>
          <cell r="D481">
            <v>1037595</v>
          </cell>
          <cell r="E481" t="str">
            <v>ВIДКРИТЕ АКЦIОНЕРНЕ ТОВАРИСТВО "ЧЕРНIВЕЦЬКА ПЕРЕСУВНА МЕХАНIЗОВАНА КОЛОНА N 76"</v>
          </cell>
          <cell r="F481">
            <v>2535.4300899999998</v>
          </cell>
          <cell r="G481">
            <v>2713.86175</v>
          </cell>
          <cell r="H481">
            <v>1461.32143</v>
          </cell>
          <cell r="I481">
            <v>1723.4597900000001</v>
          </cell>
          <cell r="J481">
            <v>-990.40196000000003</v>
          </cell>
          <cell r="K481">
            <v>0</v>
          </cell>
          <cell r="L481">
            <v>-22.280999999999999</v>
          </cell>
          <cell r="M481">
            <v>218.86713</v>
          </cell>
          <cell r="N481">
            <v>214.90967000000001</v>
          </cell>
        </row>
        <row r="482">
          <cell r="B482">
            <v>25</v>
          </cell>
          <cell r="C482" t="str">
            <v>ЧЕРНIГIВСЬКА ОБЛАСТЬ</v>
          </cell>
          <cell r="D482">
            <v>14333202</v>
          </cell>
          <cell r="E482" t="str">
            <v>АКЦIОНЕРНЕ ТОВАРИСТВО ЗАКРИТОГО ТИПУ "А/Т ТЮТЮНОВА КОМПАНIЯ "В.А.Т.- ПРИЛУКИ"</v>
          </cell>
          <cell r="F482">
            <v>436439.60399999999</v>
          </cell>
          <cell r="G482">
            <v>440785.30300000001</v>
          </cell>
          <cell r="H482">
            <v>372592.50300000003</v>
          </cell>
          <cell r="I482">
            <v>379998.978</v>
          </cell>
          <cell r="J482">
            <v>-60786.324999999997</v>
          </cell>
          <cell r="K482">
            <v>0</v>
          </cell>
          <cell r="L482">
            <v>0</v>
          </cell>
          <cell r="M482">
            <v>7198.3792599999997</v>
          </cell>
          <cell r="N482">
            <v>2843.4972699999998</v>
          </cell>
        </row>
        <row r="483">
          <cell r="B483">
            <v>25</v>
          </cell>
          <cell r="C483" t="str">
            <v>ЧЕРНIГIВСЬКА ОБЛАСТЬ</v>
          </cell>
          <cell r="D483">
            <v>25881243</v>
          </cell>
          <cell r="E483" t="str">
            <v>ЧЕРНIГIВСЬКЕ ВIДДIЛЕННЯ ВIДКРИТОГО АКЦIОНЕРНОГО ТОВАРИСТВА "САН IНТЕРБРЮ УКРАЇНА"</v>
          </cell>
          <cell r="F483">
            <v>2567.8000000000002</v>
          </cell>
          <cell r="G483">
            <v>2730.7</v>
          </cell>
          <cell r="H483">
            <v>66018.006399999998</v>
          </cell>
          <cell r="I483">
            <v>70933.3318</v>
          </cell>
          <cell r="J483">
            <v>68202.631800000003</v>
          </cell>
          <cell r="K483">
            <v>0</v>
          </cell>
          <cell r="L483">
            <v>0</v>
          </cell>
          <cell r="M483">
            <v>5078.2652399999997</v>
          </cell>
          <cell r="N483">
            <v>4915.3253999999997</v>
          </cell>
        </row>
        <row r="484">
          <cell r="B484">
            <v>25</v>
          </cell>
          <cell r="C484" t="str">
            <v>ЧЕРНIГIВСЬКА ОБЛАСТЬ</v>
          </cell>
          <cell r="D484">
            <v>534663345</v>
          </cell>
          <cell r="E484" t="str">
            <v>НАФТОГАЗОВИДОБУВНЕ УПРАВЛIННЯ "ЧЕРНIГIВНАФТОГАЗ" СПIЛЬНА ДIЯЛЬНIСТЬ ЗА ДОГОВОРОМ 35-4</v>
          </cell>
          <cell r="F484">
            <v>25497.472099999999</v>
          </cell>
          <cell r="G484">
            <v>16528.927899999999</v>
          </cell>
          <cell r="H484">
            <v>48203.273699999998</v>
          </cell>
          <cell r="I484">
            <v>52559.2569</v>
          </cell>
          <cell r="J484">
            <v>36030.328999999998</v>
          </cell>
          <cell r="K484">
            <v>0</v>
          </cell>
          <cell r="L484">
            <v>0</v>
          </cell>
          <cell r="M484">
            <v>4600.8062600000003</v>
          </cell>
          <cell r="N484">
            <v>4355.9832399999996</v>
          </cell>
        </row>
        <row r="485">
          <cell r="B485">
            <v>25</v>
          </cell>
          <cell r="C485" t="str">
            <v>ЧЕРНIГIВСЬКА ОБЛАСТЬ</v>
          </cell>
          <cell r="D485">
            <v>136573</v>
          </cell>
          <cell r="E485" t="str">
            <v>СТРУКТУРНИЙ ПIДРОЗДIЛ НАФТОГАЗОВИДОБУВНЕ УПРАВЛIННЯ "ЧЕРНIГIВНАФТОГАЗ" ВАТ "УКРНАФТА"</v>
          </cell>
          <cell r="F485">
            <v>114306.303</v>
          </cell>
          <cell r="G485">
            <v>114358.78200000001</v>
          </cell>
          <cell r="H485">
            <v>33367.024899999997</v>
          </cell>
          <cell r="I485">
            <v>37880.766799999998</v>
          </cell>
          <cell r="J485">
            <v>-76478.014999999999</v>
          </cell>
          <cell r="K485">
            <v>0</v>
          </cell>
          <cell r="L485">
            <v>0</v>
          </cell>
          <cell r="M485">
            <v>5212.9195200000004</v>
          </cell>
          <cell r="N485">
            <v>4511.0806300000004</v>
          </cell>
        </row>
        <row r="486">
          <cell r="B486">
            <v>25</v>
          </cell>
          <cell r="C486" t="str">
            <v>ЧЕРНIГIВСЬКА ОБЛАСТЬ</v>
          </cell>
          <cell r="D486">
            <v>560242372</v>
          </cell>
          <cell r="E486" t="str">
            <v>ВIДКРИТЕ АКЦIОНЕРНЕ ТОВАРИСТВО "ГАЛС-К" УГОДА ПРО СПIЛЬНУ ДIЯЛЬНIСТЬ</v>
          </cell>
          <cell r="F486">
            <v>45063.347300000001</v>
          </cell>
          <cell r="G486">
            <v>36017.832600000002</v>
          </cell>
          <cell r="H486">
            <v>33470.520799999998</v>
          </cell>
          <cell r="I486">
            <v>37402.9519</v>
          </cell>
          <cell r="J486">
            <v>1385.11922</v>
          </cell>
          <cell r="K486">
            <v>0</v>
          </cell>
          <cell r="L486">
            <v>0</v>
          </cell>
          <cell r="M486">
            <v>3932.4310300000002</v>
          </cell>
          <cell r="N486">
            <v>3932.1187</v>
          </cell>
        </row>
        <row r="487">
          <cell r="B487">
            <v>25</v>
          </cell>
          <cell r="C487" t="str">
            <v>ЧЕРНIГIВСЬКА ОБЛАСТЬ</v>
          </cell>
          <cell r="D487">
            <v>5517564</v>
          </cell>
          <cell r="E487" t="str">
            <v>ЗАКРИТЕ АКЦIОНЕРНЕ ТОВАРИСТВО "ЧЕРНIГIВСЬКИЙ ПИВКОМБIНАТ "ДЕСНА"</v>
          </cell>
          <cell r="F487">
            <v>96471.9902</v>
          </cell>
          <cell r="G487">
            <v>96453.938899999994</v>
          </cell>
          <cell r="H487">
            <v>22910.749100000001</v>
          </cell>
          <cell r="I487">
            <v>22556.345399999998</v>
          </cell>
          <cell r="J487">
            <v>-73897.593999999997</v>
          </cell>
          <cell r="K487">
            <v>0</v>
          </cell>
          <cell r="L487">
            <v>0</v>
          </cell>
          <cell r="M487">
            <v>0</v>
          </cell>
          <cell r="N487">
            <v>-4.09171</v>
          </cell>
        </row>
        <row r="488">
          <cell r="B488">
            <v>25</v>
          </cell>
          <cell r="C488" t="str">
            <v>ЧЕРНIГIВСЬКА ОБЛАСТЬ</v>
          </cell>
          <cell r="D488">
            <v>136875</v>
          </cell>
          <cell r="E488" t="str">
            <v>ГНIДИНЦВСЬКИЙ ГАЗОПЕРЕРОБНИЙ ЗАВОД ВДКРИТОГО АКЦОНЕРНОГО ТОВАРИСТВА "УКРНАФТА"</v>
          </cell>
          <cell r="F488">
            <v>14820.1394</v>
          </cell>
          <cell r="G488">
            <v>14820.1394</v>
          </cell>
          <cell r="H488">
            <v>19309.853999999999</v>
          </cell>
          <cell r="I488">
            <v>21611.232100000001</v>
          </cell>
          <cell r="J488">
            <v>6791.09267</v>
          </cell>
          <cell r="K488">
            <v>0</v>
          </cell>
          <cell r="L488">
            <v>0</v>
          </cell>
          <cell r="M488">
            <v>2301.3780000000002</v>
          </cell>
          <cell r="N488">
            <v>2301.3780000000002</v>
          </cell>
        </row>
        <row r="489">
          <cell r="B489">
            <v>25</v>
          </cell>
          <cell r="C489" t="str">
            <v>ЧЕРНIГIВСЬКА ОБЛАСТЬ</v>
          </cell>
          <cell r="D489">
            <v>26333503</v>
          </cell>
          <cell r="E489" t="str">
            <v>ПРЕДСТАВНИЦТВО "РЕГАЛ ПЕТРОЛЕУМ КОРПОРЕЙШН ЛIМIТЕД"</v>
          </cell>
          <cell r="F489">
            <v>0</v>
          </cell>
          <cell r="G489">
            <v>0</v>
          </cell>
          <cell r="H489">
            <v>18526.297299999998</v>
          </cell>
          <cell r="I489">
            <v>20257.547299999998</v>
          </cell>
          <cell r="J489">
            <v>20257.547299999998</v>
          </cell>
          <cell r="K489">
            <v>0</v>
          </cell>
          <cell r="L489">
            <v>0</v>
          </cell>
          <cell r="M489">
            <v>2031.3058599999999</v>
          </cell>
          <cell r="N489">
            <v>2031.2512999999999</v>
          </cell>
        </row>
        <row r="490">
          <cell r="B490">
            <v>25</v>
          </cell>
          <cell r="C490" t="str">
            <v>ЧЕРНIГIВСЬКА ОБЛАСТЬ</v>
          </cell>
          <cell r="D490">
            <v>22815333</v>
          </cell>
          <cell r="E490" t="str">
            <v>ВIДКРИТЕ АКЦIОНЕРНЕ ТОВАРИСТВО ЕНЕРГОПОСТАЧАЛЬНА КОМПАНIЯ "ЧЕРНIГIВОБЛЕНЕРГО"</v>
          </cell>
          <cell r="F490">
            <v>14695.0067</v>
          </cell>
          <cell r="G490">
            <v>14890.695299999999</v>
          </cell>
          <cell r="H490">
            <v>14921.22</v>
          </cell>
          <cell r="I490">
            <v>16023.4938</v>
          </cell>
          <cell r="J490">
            <v>1132.7984200000001</v>
          </cell>
          <cell r="K490">
            <v>0</v>
          </cell>
          <cell r="L490">
            <v>0</v>
          </cell>
          <cell r="M490">
            <v>1347.86735</v>
          </cell>
          <cell r="N490">
            <v>1102.2737199999999</v>
          </cell>
        </row>
        <row r="491">
          <cell r="B491">
            <v>25</v>
          </cell>
          <cell r="C491" t="str">
            <v>ЧЕРНIГIВСЬКА ОБЛАСТЬ</v>
          </cell>
          <cell r="D491">
            <v>375361</v>
          </cell>
          <cell r="E491" t="str">
            <v>ДЕРЖАВНЕ ПIДПРИЄМСТВО "IЧНЯНСЬКИЙ СПИРТОВИЙ ЗАВОД"</v>
          </cell>
          <cell r="F491">
            <v>13036.0473</v>
          </cell>
          <cell r="G491">
            <v>13138.290499999999</v>
          </cell>
          <cell r="H491">
            <v>14935.8303</v>
          </cell>
          <cell r="I491">
            <v>15630.551299999999</v>
          </cell>
          <cell r="J491">
            <v>2492.2607899999998</v>
          </cell>
          <cell r="K491">
            <v>0</v>
          </cell>
          <cell r="L491">
            <v>0</v>
          </cell>
          <cell r="M491">
            <v>274.81966999999997</v>
          </cell>
          <cell r="N491">
            <v>262.97944999999999</v>
          </cell>
        </row>
        <row r="492">
          <cell r="B492">
            <v>25</v>
          </cell>
          <cell r="C492" t="str">
            <v>ЧЕРНIГIВСЬКА ОБЛАСТЬ</v>
          </cell>
          <cell r="D492">
            <v>31597869</v>
          </cell>
          <cell r="E492" t="str">
            <v>ЗАКРИТЕ АКЦIОНЕРНЕ ТОВАРИСТВО "ЧЕРНIГIВСЬКIЙ ЛIКЕРО-ГОРIЛЧАНИЙ ЗАВОД "ЧЕРНIГIВСЬКА ГОРIЛКА"</v>
          </cell>
          <cell r="F492">
            <v>13331.194299999999</v>
          </cell>
          <cell r="G492">
            <v>13777.134</v>
          </cell>
          <cell r="H492">
            <v>7964.6346700000004</v>
          </cell>
          <cell r="I492">
            <v>11978.038200000001</v>
          </cell>
          <cell r="J492">
            <v>-1799.0959</v>
          </cell>
          <cell r="K492">
            <v>2.0894499999999998</v>
          </cell>
          <cell r="L492">
            <v>2.0894499999999998</v>
          </cell>
          <cell r="M492">
            <v>3709.4916899999998</v>
          </cell>
          <cell r="N492">
            <v>3516.47955</v>
          </cell>
        </row>
        <row r="493">
          <cell r="B493">
            <v>25</v>
          </cell>
          <cell r="C493" t="str">
            <v>ЧЕРНIГIВСЬКА ОБЛАСТЬ</v>
          </cell>
          <cell r="D493">
            <v>22825155</v>
          </cell>
          <cell r="E493" t="str">
            <v>ТОВАРИСТВО З ОБМЕЖЕНОЮ ВIДПОВIДАЛЬНIСТЮ "ЛТ ЧЕЗАРА"</v>
          </cell>
          <cell r="F493">
            <v>3793.78134</v>
          </cell>
          <cell r="G493">
            <v>3955.6655700000001</v>
          </cell>
          <cell r="H493">
            <v>6701.8207499999999</v>
          </cell>
          <cell r="I493">
            <v>6850.0771000000004</v>
          </cell>
          <cell r="J493">
            <v>2894.4115299999999</v>
          </cell>
          <cell r="K493">
            <v>0</v>
          </cell>
          <cell r="L493">
            <v>0</v>
          </cell>
          <cell r="M493">
            <v>365.21721000000002</v>
          </cell>
          <cell r="N493">
            <v>148.25635</v>
          </cell>
        </row>
        <row r="494">
          <cell r="B494">
            <v>25</v>
          </cell>
          <cell r="C494" t="str">
            <v>ЧЕРНIГIВСЬКА ОБЛАСТЬ</v>
          </cell>
          <cell r="D494">
            <v>536507917</v>
          </cell>
          <cell r="E494" t="str">
            <v>ДОГОВIР СПIЛЬНОЇ ДIЯЛЬНОСТI ДОЧ ПIДПРИЄМСТВА НАЦIОНАЛЬНОЇ АКЦIОНЕРНОЇ КОМПАНIЇ "НАДРА УКРАЇНИ" "ЧЕРНIГIВНАФТОГАЗГЕОЛОГIЯ" ТА ЗАТ "ГАЗ-МДС"</v>
          </cell>
          <cell r="F494">
            <v>2459.33284</v>
          </cell>
          <cell r="G494">
            <v>2448.56277</v>
          </cell>
          <cell r="H494">
            <v>6623.8473199999999</v>
          </cell>
          <cell r="I494">
            <v>6746.1495199999999</v>
          </cell>
          <cell r="J494">
            <v>4297.5867500000004</v>
          </cell>
          <cell r="K494">
            <v>0</v>
          </cell>
          <cell r="L494">
            <v>0</v>
          </cell>
          <cell r="M494">
            <v>123.32491</v>
          </cell>
          <cell r="N494">
            <v>123.17143</v>
          </cell>
        </row>
        <row r="495">
          <cell r="B495">
            <v>25</v>
          </cell>
          <cell r="C495" t="str">
            <v>ЧЕРНIГIВСЬКА ОБЛАСТЬ</v>
          </cell>
          <cell r="D495">
            <v>33144497</v>
          </cell>
          <cell r="E495" t="str">
            <v>ФIЛIЯ "БУДIВЕЛЬНЕ УПРАВЛIННЯ "ДНIПРО-МIСТ" ТОВАРИСТВА З ОБМЕЖЕНОЮ ВIДПОВIДАЛЬНIСТЮ "БМК ПЛАНЕТА-МIСТ"</v>
          </cell>
          <cell r="F495">
            <v>2774.9816300000002</v>
          </cell>
          <cell r="G495">
            <v>2774.3910000000001</v>
          </cell>
          <cell r="H495">
            <v>6603.03251</v>
          </cell>
          <cell r="I495">
            <v>6603.1025099999997</v>
          </cell>
          <cell r="J495">
            <v>3828.7115100000001</v>
          </cell>
          <cell r="K495">
            <v>0</v>
          </cell>
          <cell r="L495">
            <v>0</v>
          </cell>
          <cell r="M495">
            <v>9.0300000000000005E-2</v>
          </cell>
          <cell r="N495">
            <v>6.9989999999999997E-2</v>
          </cell>
        </row>
        <row r="496">
          <cell r="B496">
            <v>25</v>
          </cell>
          <cell r="C496" t="str">
            <v>ЧЕРНIГIВСЬКА ОБЛАСТЬ</v>
          </cell>
          <cell r="D496">
            <v>3357671</v>
          </cell>
          <cell r="E496" t="str">
            <v>ВIДКРИТЕ АКЦIОНЕРНЕ ТОВАРИСТВО "ОБЛТЕПЛОКОМУНЕНЕРГО"</v>
          </cell>
          <cell r="F496">
            <v>5597.6605200000004</v>
          </cell>
          <cell r="G496">
            <v>3647.7261800000001</v>
          </cell>
          <cell r="H496">
            <v>3121.90319</v>
          </cell>
          <cell r="I496">
            <v>5320.7355299999999</v>
          </cell>
          <cell r="J496">
            <v>1673.00935</v>
          </cell>
          <cell r="K496">
            <v>0</v>
          </cell>
          <cell r="L496">
            <v>-2851.7193000000002</v>
          </cell>
          <cell r="M496">
            <v>3.1269999999999999E-2</v>
          </cell>
          <cell r="N496">
            <v>0.03</v>
          </cell>
        </row>
        <row r="497">
          <cell r="B497">
            <v>25</v>
          </cell>
          <cell r="C497" t="str">
            <v>ЧЕРНIГIВСЬКА ОБЛАСТЬ</v>
          </cell>
          <cell r="D497">
            <v>3358222</v>
          </cell>
          <cell r="E497" t="str">
            <v>КОМУНАЛЬНЕ ПIДПРИЄМСТВО "ЧЕРНIГIВВОДОКАНАЛ" ЧЕРНIГIВСЬКОЇ МIСЬКОЇ РАДИ</v>
          </cell>
          <cell r="F497">
            <v>3078.02909</v>
          </cell>
          <cell r="G497">
            <v>3035.3901300000002</v>
          </cell>
          <cell r="H497">
            <v>3611.9479200000001</v>
          </cell>
          <cell r="I497">
            <v>4575.4093499999999</v>
          </cell>
          <cell r="J497">
            <v>1540.0192199999999</v>
          </cell>
          <cell r="K497">
            <v>0</v>
          </cell>
          <cell r="L497">
            <v>0</v>
          </cell>
          <cell r="M497">
            <v>966.86006999999995</v>
          </cell>
          <cell r="N497">
            <v>962.71618999999998</v>
          </cell>
        </row>
        <row r="498">
          <cell r="B498">
            <v>25</v>
          </cell>
          <cell r="C498" t="str">
            <v>ЧЕРНIГIВСЬКА ОБЛАСТЬ</v>
          </cell>
          <cell r="D498">
            <v>32016315</v>
          </cell>
          <cell r="E498" t="str">
            <v>ДОЧIРНЄ ПIДПРИЄМСТВО "ЧЕРНIГIВСЬКИЙ ОБЛАВТОДОР" ВIДКРИТОГО АКЦIОНЕРНОГО ТОВАРИСТВА "ДЕРЖАВНА АКЦIОНЕРНА КОМПАНIЯ "АВТОМОБIЛЬНI ДОРОГИ УКРАЇНИ"</v>
          </cell>
          <cell r="F498">
            <v>4372.9549200000001</v>
          </cell>
          <cell r="G498">
            <v>4366.9624199999998</v>
          </cell>
          <cell r="H498">
            <v>4262.3882299999996</v>
          </cell>
          <cell r="I498">
            <v>4237.2055099999998</v>
          </cell>
          <cell r="J498">
            <v>-129.75691</v>
          </cell>
          <cell r="K498">
            <v>0</v>
          </cell>
          <cell r="L498">
            <v>0</v>
          </cell>
          <cell r="M498">
            <v>0.74228000000000005</v>
          </cell>
          <cell r="N498">
            <v>-25.18272</v>
          </cell>
        </row>
        <row r="499">
          <cell r="B499">
            <v>25</v>
          </cell>
          <cell r="C499" t="str">
            <v>ЧЕРНIГIВСЬКА ОБЛАСТЬ</v>
          </cell>
          <cell r="D499">
            <v>30731879</v>
          </cell>
          <cell r="E499" t="str">
            <v>ЗАКРИТЕ АКЦIОНЕРНЕ ТОВАРИСТВО "ШЛЯХО-БУДIВЕЛЬНЕ УПРАВЛIННЯ N 14"</v>
          </cell>
          <cell r="F499">
            <v>3604.5212900000001</v>
          </cell>
          <cell r="G499">
            <v>2919.8144600000001</v>
          </cell>
          <cell r="H499">
            <v>4105.3117099999999</v>
          </cell>
          <cell r="I499">
            <v>4202.3619699999999</v>
          </cell>
          <cell r="J499">
            <v>1282.5475100000001</v>
          </cell>
          <cell r="K499">
            <v>0</v>
          </cell>
          <cell r="L499">
            <v>0</v>
          </cell>
          <cell r="M499">
            <v>100.01045999999999</v>
          </cell>
          <cell r="N499">
            <v>97.050259999999994</v>
          </cell>
        </row>
        <row r="500">
          <cell r="B500">
            <v>25</v>
          </cell>
          <cell r="C500" t="str">
            <v>ЧЕРНIГIВСЬКА ОБЛАСТЬ</v>
          </cell>
          <cell r="D500">
            <v>31188527</v>
          </cell>
          <cell r="E500" t="str">
            <v>ЗАКРИТЕ АКЦIОНЕРНЕ ТОВАРИСТВО "ТФ КАБЕЛЬ"</v>
          </cell>
          <cell r="F500">
            <v>2112.1568600000001</v>
          </cell>
          <cell r="G500">
            <v>2109.1067400000002</v>
          </cell>
          <cell r="H500">
            <v>3329.9954699999998</v>
          </cell>
          <cell r="I500">
            <v>3611.4737500000001</v>
          </cell>
          <cell r="J500">
            <v>1502.3670099999999</v>
          </cell>
          <cell r="K500">
            <v>0</v>
          </cell>
          <cell r="L500">
            <v>0</v>
          </cell>
          <cell r="M500">
            <v>282.00035000000003</v>
          </cell>
          <cell r="N500">
            <v>281.47815000000003</v>
          </cell>
        </row>
        <row r="501">
          <cell r="B501">
            <v>25</v>
          </cell>
          <cell r="C501" t="str">
            <v>ЧЕРНIГIВСЬКА ОБЛАСТЬ</v>
          </cell>
          <cell r="D501">
            <v>3358104</v>
          </cell>
          <cell r="E501" t="str">
            <v>ВIДКРИТЕ АКЦIОНЕРНЕ ТОВАРИСТВО ПО ГАЗОПОСТАЧАННЮ ТА ГАЗИФIКАЦIЇ "ЧЕРНIГIВГАЗ"</v>
          </cell>
          <cell r="F501">
            <v>6147.6400800000001</v>
          </cell>
          <cell r="G501">
            <v>6344.3168400000004</v>
          </cell>
          <cell r="H501">
            <v>3113.8054999999999</v>
          </cell>
          <cell r="I501">
            <v>3487.04682</v>
          </cell>
          <cell r="J501">
            <v>-2857.27</v>
          </cell>
          <cell r="K501">
            <v>0</v>
          </cell>
          <cell r="L501">
            <v>-39.150010000000002</v>
          </cell>
          <cell r="M501">
            <v>385.91719999999998</v>
          </cell>
          <cell r="N501">
            <v>334.09100000000001</v>
          </cell>
        </row>
        <row r="502">
          <cell r="B502">
            <v>26</v>
          </cell>
          <cell r="C502" t="str">
            <v>М.КИЇВ</v>
          </cell>
          <cell r="D502">
            <v>20077720</v>
          </cell>
          <cell r="E502" t="str">
            <v>НАЦIОНАЛЬНА АКЦIОНЕРНА КОМПАНIЯ "НАФТОГАЗ УКРАЇНИ"</v>
          </cell>
          <cell r="F502">
            <v>4904370.83</v>
          </cell>
          <cell r="G502">
            <v>5326303.6399999997</v>
          </cell>
          <cell r="H502">
            <v>3546498.52</v>
          </cell>
          <cell r="I502">
            <v>6437580.6900000004</v>
          </cell>
          <cell r="J502">
            <v>1111277.05</v>
          </cell>
          <cell r="K502">
            <v>1634179.7</v>
          </cell>
          <cell r="L502">
            <v>-2409653.7999999998</v>
          </cell>
          <cell r="M502">
            <v>21560.268</v>
          </cell>
          <cell r="N502">
            <v>-110617.76</v>
          </cell>
        </row>
        <row r="503">
          <cell r="B503">
            <v>26</v>
          </cell>
          <cell r="C503" t="str">
            <v>М.КИЇВ</v>
          </cell>
          <cell r="D503">
            <v>135390</v>
          </cell>
          <cell r="E503" t="str">
            <v>ВIДКРИТЕ АКЦIОНЕРНЕ ТОВАРИСТВО "УКРНАФТА"</v>
          </cell>
          <cell r="F503">
            <v>1461937.47</v>
          </cell>
          <cell r="G503">
            <v>1444889.8</v>
          </cell>
          <cell r="H503">
            <v>1857091.17</v>
          </cell>
          <cell r="I503">
            <v>1970056.57</v>
          </cell>
          <cell r="J503">
            <v>525166.77599999995</v>
          </cell>
          <cell r="K503">
            <v>0</v>
          </cell>
          <cell r="L503">
            <v>-5.20113</v>
          </cell>
          <cell r="M503">
            <v>133274.12400000001</v>
          </cell>
          <cell r="N503">
            <v>113113.773</v>
          </cell>
        </row>
        <row r="504">
          <cell r="B504">
            <v>26</v>
          </cell>
          <cell r="C504" t="str">
            <v>М.КИЇВ</v>
          </cell>
          <cell r="D504">
            <v>24584661</v>
          </cell>
          <cell r="E504" t="str">
            <v>ДЕРЖАВНЕ ПIДПРИЄМСТВО "НАЦIОНАЛЬНА АТОМНА ЕНЕРГОГЕНЕРУЮЧА КОМПАНIЯ "ЕНЕРГОАТОМ"</v>
          </cell>
          <cell r="F504">
            <v>898843.33</v>
          </cell>
          <cell r="G504">
            <v>1261339.82</v>
          </cell>
          <cell r="H504">
            <v>-50544.805</v>
          </cell>
          <cell r="I504">
            <v>1617569.44</v>
          </cell>
          <cell r="J504">
            <v>356229.62099999998</v>
          </cell>
          <cell r="K504">
            <v>0</v>
          </cell>
          <cell r="L504">
            <v>-1294656.1000000001</v>
          </cell>
          <cell r="M504">
            <v>147108.55799999999</v>
          </cell>
          <cell r="N504">
            <v>147099.22399999999</v>
          </cell>
        </row>
        <row r="505">
          <cell r="B505">
            <v>26</v>
          </cell>
          <cell r="C505" t="str">
            <v>М.КИЇВ</v>
          </cell>
          <cell r="D505">
            <v>21673832</v>
          </cell>
          <cell r="E505" t="str">
            <v>ЗАКРИТЕ АКЦIОНЕРНЕ ТОВАРИСТВО "КИЇВСТАР ДЖ. ЕС. ЕМ."</v>
          </cell>
          <cell r="F505">
            <v>770941.03599999996</v>
          </cell>
          <cell r="G505">
            <v>761572.24699999997</v>
          </cell>
          <cell r="H505">
            <v>1434788.94</v>
          </cell>
          <cell r="I505">
            <v>1522089.99</v>
          </cell>
          <cell r="J505">
            <v>760517.74199999997</v>
          </cell>
          <cell r="K505">
            <v>0</v>
          </cell>
          <cell r="L505">
            <v>0</v>
          </cell>
          <cell r="M505">
            <v>87407.441399999996</v>
          </cell>
          <cell r="N505">
            <v>87301.053199999995</v>
          </cell>
        </row>
        <row r="506">
          <cell r="B506">
            <v>26</v>
          </cell>
          <cell r="C506" t="str">
            <v>М.КИЇВ</v>
          </cell>
          <cell r="D506">
            <v>21560766</v>
          </cell>
          <cell r="E506" t="str">
            <v>ВIДКРИТЕ АКЦIОНЕРНЕ ТОВАРИСТВО "УКРТЕЛЕКОМ"</v>
          </cell>
          <cell r="F506">
            <v>681344.05500000005</v>
          </cell>
          <cell r="G506">
            <v>499868.65700000001</v>
          </cell>
          <cell r="H506">
            <v>644136.17799999996</v>
          </cell>
          <cell r="I506">
            <v>696519.74699999997</v>
          </cell>
          <cell r="J506">
            <v>196651.09</v>
          </cell>
          <cell r="K506">
            <v>0</v>
          </cell>
          <cell r="L506">
            <v>0</v>
          </cell>
          <cell r="M506">
            <v>54021.140899999999</v>
          </cell>
          <cell r="N506">
            <v>52383.568500000001</v>
          </cell>
        </row>
        <row r="507">
          <cell r="B507">
            <v>26</v>
          </cell>
          <cell r="C507" t="str">
            <v>М.КИЇВ</v>
          </cell>
          <cell r="D507">
            <v>14333937</v>
          </cell>
          <cell r="E507" t="str">
            <v>ЗАКРИТЕ АКЦIОНЕРНЕ ТОВАРИСТВО "УКРАЇНСЬКИЙ МОБIЛЬНИЙ ЗВ'ЯЗОК"</v>
          </cell>
          <cell r="F507">
            <v>635453.63600000006</v>
          </cell>
          <cell r="G507">
            <v>628244.98699999996</v>
          </cell>
          <cell r="H507">
            <v>611379.75699999998</v>
          </cell>
          <cell r="I507">
            <v>658105.52099999995</v>
          </cell>
          <cell r="J507">
            <v>29860.534199999998</v>
          </cell>
          <cell r="K507">
            <v>0</v>
          </cell>
          <cell r="L507">
            <v>0</v>
          </cell>
          <cell r="M507">
            <v>46883.5432</v>
          </cell>
          <cell r="N507">
            <v>46725.756600000001</v>
          </cell>
        </row>
        <row r="508">
          <cell r="B508">
            <v>26</v>
          </cell>
          <cell r="C508" t="str">
            <v>М.КИЇВ</v>
          </cell>
          <cell r="D508">
            <v>30019775</v>
          </cell>
          <cell r="E508" t="str">
            <v>ДОЧIРНЯ КОМПАНIЯ "УКРГАЗВИДОБУВАННЯ" НАЦIОНАЛЬНОЇ АКЦIОНЕРНОЇ КОМПАНIЇ "НАФТОГАЗ УКРАЇНИ"</v>
          </cell>
          <cell r="F508">
            <v>295009.46100000001</v>
          </cell>
          <cell r="G508">
            <v>279617.58299999998</v>
          </cell>
          <cell r="H508">
            <v>543815.43599999999</v>
          </cell>
          <cell r="I508">
            <v>589603.50300000003</v>
          </cell>
          <cell r="J508">
            <v>309985.91999999998</v>
          </cell>
          <cell r="K508">
            <v>0</v>
          </cell>
          <cell r="L508">
            <v>0</v>
          </cell>
          <cell r="M508">
            <v>46858.585200000001</v>
          </cell>
          <cell r="N508">
            <v>45901.470500000003</v>
          </cell>
        </row>
        <row r="509">
          <cell r="B509">
            <v>26</v>
          </cell>
          <cell r="C509" t="str">
            <v>М.КИЇВ</v>
          </cell>
          <cell r="D509">
            <v>21515381</v>
          </cell>
          <cell r="E509" t="str">
            <v>ДЕРЖАВНЕ ПIДПРИЄМСТВО "ЕНЕРГОРИНОК"</v>
          </cell>
          <cell r="F509">
            <v>462505.29700000002</v>
          </cell>
          <cell r="G509">
            <v>421077.97399999999</v>
          </cell>
          <cell r="H509">
            <v>423525.76299999998</v>
          </cell>
          <cell r="I509">
            <v>525252.25300000003</v>
          </cell>
          <cell r="J509">
            <v>104174.27899999999</v>
          </cell>
          <cell r="K509">
            <v>0</v>
          </cell>
          <cell r="L509">
            <v>-57293.972000000002</v>
          </cell>
          <cell r="M509">
            <v>94450.998900000006</v>
          </cell>
          <cell r="N509">
            <v>94049.017800000001</v>
          </cell>
        </row>
        <row r="510">
          <cell r="B510">
            <v>26</v>
          </cell>
          <cell r="C510" t="str">
            <v>М.КИЇВ</v>
          </cell>
          <cell r="D510">
            <v>34003224</v>
          </cell>
          <cell r="E510" t="str">
            <v>ЗАКРИТЕ АКЦIОНЕРНЕ ТОВАРИСТВО "УКРГАЗ-ЕНЕРГО"</v>
          </cell>
          <cell r="F510">
            <v>0</v>
          </cell>
          <cell r="G510">
            <v>0</v>
          </cell>
          <cell r="H510">
            <v>473756.14</v>
          </cell>
          <cell r="I510">
            <v>499985.48200000002</v>
          </cell>
          <cell r="J510">
            <v>499985.48200000002</v>
          </cell>
          <cell r="K510">
            <v>0</v>
          </cell>
          <cell r="L510">
            <v>0</v>
          </cell>
          <cell r="M510">
            <v>26229.341499999999</v>
          </cell>
          <cell r="N510">
            <v>26229.341499999999</v>
          </cell>
        </row>
        <row r="511">
          <cell r="B511">
            <v>26</v>
          </cell>
          <cell r="C511" t="str">
            <v>М.КИЇВ</v>
          </cell>
          <cell r="D511">
            <v>20043260</v>
          </cell>
          <cell r="E511" t="str">
            <v>СПIЛЬНЕ УКРАЇНСЬКО-НIМЕЦЬКЕ ЗАКРИТЕ АКЦIОНЕРНЕ ТОВАРИСТВО З IНОЗЕМНИМИ IНВЕСТИЦIЯМИ "РЕЕМТСМА-КИЇВ ТЮТЮНОВА ФАБРИКА"</v>
          </cell>
          <cell r="F511">
            <v>317797.36300000001</v>
          </cell>
          <cell r="G511">
            <v>318399.82299999997</v>
          </cell>
          <cell r="H511">
            <v>398269.32</v>
          </cell>
          <cell r="I511">
            <v>399979.973</v>
          </cell>
          <cell r="J511">
            <v>81580.149600000004</v>
          </cell>
          <cell r="K511">
            <v>0</v>
          </cell>
          <cell r="L511">
            <v>0</v>
          </cell>
          <cell r="M511">
            <v>1938.7185899999999</v>
          </cell>
          <cell r="N511">
            <v>1460.6487099999999</v>
          </cell>
        </row>
        <row r="512">
          <cell r="B512">
            <v>26</v>
          </cell>
          <cell r="C512" t="str">
            <v>М.КИЇВ</v>
          </cell>
          <cell r="D512">
            <v>5391057</v>
          </cell>
          <cell r="E512" t="str">
            <v>ЗАКРИТЕ АКЦIОНЕРНЕ ТОВАРИСТВО "ОБОЛОНЬ"</v>
          </cell>
          <cell r="F512">
            <v>326780.228</v>
          </cell>
          <cell r="G512">
            <v>323113.951</v>
          </cell>
          <cell r="H512">
            <v>338601.12800000003</v>
          </cell>
          <cell r="I512">
            <v>353441.08799999999</v>
          </cell>
          <cell r="J512">
            <v>30327.137200000001</v>
          </cell>
          <cell r="K512">
            <v>0</v>
          </cell>
          <cell r="L512">
            <v>0</v>
          </cell>
          <cell r="M512">
            <v>19312.2559</v>
          </cell>
          <cell r="N512">
            <v>14510.661700000001</v>
          </cell>
        </row>
        <row r="513">
          <cell r="B513">
            <v>26</v>
          </cell>
          <cell r="C513" t="str">
            <v>М.КИЇВ</v>
          </cell>
          <cell r="D513">
            <v>100227</v>
          </cell>
          <cell r="E513" t="str">
            <v>ДЕРЖАВНЕ ПIДПРИЄМСТВО "НАЦIОНАЛЬНА ЕНЕРГЕТИЧНА КОМПАНIЯ "УКРЕНЕРГО"</v>
          </cell>
          <cell r="F513">
            <v>146001.85500000001</v>
          </cell>
          <cell r="G513">
            <v>143466.26199999999</v>
          </cell>
          <cell r="H513">
            <v>307168.38500000001</v>
          </cell>
          <cell r="I513">
            <v>322749.25400000002</v>
          </cell>
          <cell r="J513">
            <v>179282.992</v>
          </cell>
          <cell r="K513">
            <v>0</v>
          </cell>
          <cell r="L513">
            <v>0</v>
          </cell>
          <cell r="M513">
            <v>15860.640600000001</v>
          </cell>
          <cell r="N513">
            <v>15580.869000000001</v>
          </cell>
        </row>
        <row r="514">
          <cell r="B514">
            <v>26</v>
          </cell>
          <cell r="C514" t="str">
            <v>М.КИЇВ</v>
          </cell>
          <cell r="D514">
            <v>20749622</v>
          </cell>
          <cell r="E514" t="str">
            <v>ФIРМА "СОЮЗ-ВIКТАН" ЛТД (ТОВАРИСТВО З ОБМЕЖЕНОЮ ВIДПОВIДАЛЬНIСТЮ)</v>
          </cell>
          <cell r="F514">
            <v>395240.68</v>
          </cell>
          <cell r="G514">
            <v>372640.86</v>
          </cell>
          <cell r="H514">
            <v>333805.37900000002</v>
          </cell>
          <cell r="I514">
            <v>317189.95500000002</v>
          </cell>
          <cell r="J514">
            <v>-55450.904999999999</v>
          </cell>
          <cell r="K514">
            <v>280.13887</v>
          </cell>
          <cell r="L514">
            <v>280.13887</v>
          </cell>
          <cell r="M514">
            <v>40395.691599999998</v>
          </cell>
          <cell r="N514">
            <v>-18165.482</v>
          </cell>
        </row>
        <row r="515">
          <cell r="B515">
            <v>26</v>
          </cell>
          <cell r="C515" t="str">
            <v>М.КИЇВ</v>
          </cell>
          <cell r="D515">
            <v>31570412</v>
          </cell>
          <cell r="E515" t="str">
            <v>ВIДКРИТЕ АКЦIОНЕРНЕ ТОВАРИСТВО "УКРТРАНСНАФТА"</v>
          </cell>
          <cell r="F515">
            <v>262410.29499999998</v>
          </cell>
          <cell r="G515">
            <v>255467.26199999999</v>
          </cell>
          <cell r="H515">
            <v>229687.908</v>
          </cell>
          <cell r="I515">
            <v>238483.54199999999</v>
          </cell>
          <cell r="J515">
            <v>-16983.72</v>
          </cell>
          <cell r="K515">
            <v>0</v>
          </cell>
          <cell r="L515">
            <v>-0.53503999999999996</v>
          </cell>
          <cell r="M515">
            <v>26791.411199999999</v>
          </cell>
          <cell r="N515">
            <v>8734.43073</v>
          </cell>
        </row>
        <row r="516">
          <cell r="B516">
            <v>26</v>
          </cell>
          <cell r="C516" t="str">
            <v>М.КИЇВ</v>
          </cell>
          <cell r="D516">
            <v>19341005</v>
          </cell>
          <cell r="E516" t="str">
            <v>ТОВАРИСТВО З ОБМЕЖЕНОЮ ВIДПОВIДАЛЬНIСТЮ З IНОЗЕМНОЮ IНВЕСТИЦIЄЮ "ПРОКТЕР ЕНД ГЕМБЛ УКРАЇНА"</v>
          </cell>
          <cell r="F516">
            <v>156770.45800000001</v>
          </cell>
          <cell r="G516">
            <v>156594.799</v>
          </cell>
          <cell r="H516">
            <v>166305.89199999999</v>
          </cell>
          <cell r="I516">
            <v>172502.245</v>
          </cell>
          <cell r="J516">
            <v>15907.4457</v>
          </cell>
          <cell r="K516">
            <v>0</v>
          </cell>
          <cell r="L516">
            <v>0</v>
          </cell>
          <cell r="M516">
            <v>6829.2860099999998</v>
          </cell>
          <cell r="N516">
            <v>6196.3533799999996</v>
          </cell>
        </row>
        <row r="517">
          <cell r="B517">
            <v>26</v>
          </cell>
          <cell r="C517" t="str">
            <v>М.КИЇВ</v>
          </cell>
          <cell r="D517">
            <v>23507865</v>
          </cell>
          <cell r="E517" t="str">
            <v>АКЦIОНЕРНЕ ТОВАРИСТВО ЗАКРИТОГО ТИПУ "УКРАЇНСЬКА НЕЗАЛЕЖНА ТВ-КОРПОРАЦIЯ"</v>
          </cell>
          <cell r="F517">
            <v>66481.546799999996</v>
          </cell>
          <cell r="G517">
            <v>65548.286699999997</v>
          </cell>
          <cell r="H517">
            <v>141463.36799999999</v>
          </cell>
          <cell r="I517">
            <v>152294.43599999999</v>
          </cell>
          <cell r="J517">
            <v>86746.149799999999</v>
          </cell>
          <cell r="K517">
            <v>0</v>
          </cell>
          <cell r="L517">
            <v>0</v>
          </cell>
          <cell r="M517">
            <v>10892.9676</v>
          </cell>
          <cell r="N517">
            <v>10831.068799999999</v>
          </cell>
        </row>
        <row r="518">
          <cell r="B518">
            <v>26</v>
          </cell>
          <cell r="C518" t="str">
            <v>М.КИЇВ</v>
          </cell>
          <cell r="D518">
            <v>22927045</v>
          </cell>
          <cell r="E518" t="str">
            <v>ВIДКРИТЕ АКЦIОНЕРНЕ ТОВАРИСТВО "ДЕРЖАВНА ЕНЕРГОГЕНЕРУЮЧА КОМПАНIЯ "ЦЕНТРЕНЕРГО"</v>
          </cell>
          <cell r="F518">
            <v>172998.04800000001</v>
          </cell>
          <cell r="G518">
            <v>174305.337</v>
          </cell>
          <cell r="H518">
            <v>132930.992</v>
          </cell>
          <cell r="I518">
            <v>151402.02900000001</v>
          </cell>
          <cell r="J518">
            <v>-22903.308000000001</v>
          </cell>
          <cell r="K518">
            <v>0</v>
          </cell>
          <cell r="L518">
            <v>-4996.2</v>
          </cell>
          <cell r="M518">
            <v>19853.633300000001</v>
          </cell>
          <cell r="N518">
            <v>13474.8372</v>
          </cell>
        </row>
        <row r="519">
          <cell r="B519">
            <v>26</v>
          </cell>
          <cell r="C519" t="str">
            <v>М.КИЇВ</v>
          </cell>
          <cell r="D519">
            <v>14305909</v>
          </cell>
          <cell r="E519" t="str">
            <v>ВIДКРИТЕ АКЦIОНЕРНЕ ТОВАРИСТВО "РАЙФФАЙЗЕН БАНК АВАЛЬ"</v>
          </cell>
          <cell r="F519">
            <v>31398.898499999999</v>
          </cell>
          <cell r="G519">
            <v>31782.104500000001</v>
          </cell>
          <cell r="H519">
            <v>136259.55799999999</v>
          </cell>
          <cell r="I519">
            <v>139285.81899999999</v>
          </cell>
          <cell r="J519">
            <v>107503.715</v>
          </cell>
          <cell r="K519">
            <v>0</v>
          </cell>
          <cell r="L519">
            <v>0</v>
          </cell>
          <cell r="M519">
            <v>3423.9410400000002</v>
          </cell>
          <cell r="N519">
            <v>3021.37032</v>
          </cell>
        </row>
        <row r="520">
          <cell r="B520">
            <v>26</v>
          </cell>
          <cell r="C520" t="str">
            <v>М.КИЇВ</v>
          </cell>
          <cell r="D520">
            <v>31517060</v>
          </cell>
          <cell r="E520" t="str">
            <v>УКРАЇНСЬКЕ ДЕРЖАВНЕ ПIДПРИЄМСТВО "УКРХIМТРАНСАМIАК"</v>
          </cell>
          <cell r="F520">
            <v>69214.061300000001</v>
          </cell>
          <cell r="G520">
            <v>66017.607699999993</v>
          </cell>
          <cell r="H520">
            <v>135267.913</v>
          </cell>
          <cell r="I520">
            <v>136971.04699999999</v>
          </cell>
          <cell r="J520">
            <v>70953.439100000003</v>
          </cell>
          <cell r="K520">
            <v>0.25398999999999999</v>
          </cell>
          <cell r="L520">
            <v>0.25398999999999999</v>
          </cell>
          <cell r="M520">
            <v>6948.54529</v>
          </cell>
          <cell r="N520">
            <v>1702.63636</v>
          </cell>
        </row>
        <row r="521">
          <cell r="B521">
            <v>26</v>
          </cell>
          <cell r="C521" t="str">
            <v>М.КИЇВ</v>
          </cell>
          <cell r="D521">
            <v>31301827</v>
          </cell>
          <cell r="E521" t="str">
            <v>ДОЧIРНЯ КОМПАНIЯ "ГАЗ УКРАЇНИ" НАЦIОНАЛЬНОЇ АКЦIОНЕРНОЇ КОМПАНIЇ "НАФТОГАЗ УКРАЇНИ"</v>
          </cell>
          <cell r="F521">
            <v>112359.561</v>
          </cell>
          <cell r="G521">
            <v>71187.8171</v>
          </cell>
          <cell r="H521">
            <v>107358.773</v>
          </cell>
          <cell r="I521">
            <v>128925.436</v>
          </cell>
          <cell r="J521">
            <v>57737.618900000001</v>
          </cell>
          <cell r="K521">
            <v>0</v>
          </cell>
          <cell r="L521">
            <v>0</v>
          </cell>
          <cell r="M521">
            <v>47784.118499999997</v>
          </cell>
          <cell r="N521">
            <v>21551.6525</v>
          </cell>
        </row>
        <row r="522">
          <cell r="B522">
            <v>27</v>
          </cell>
          <cell r="C522" t="str">
            <v>М.СЕВАСТОПОЛЬ</v>
          </cell>
          <cell r="D522">
            <v>5471081</v>
          </cell>
          <cell r="E522" t="str">
            <v>ВIДКРИТЕ АКЦIОНЕРНЕ ТОВАРИСТВО "ЕНЕРГЕТИЧНА КОМПАНIЯ "СЕВАСТОПОЛЬЕНЕРГО"</v>
          </cell>
          <cell r="F522">
            <v>11661.692499999999</v>
          </cell>
          <cell r="G522">
            <v>11670.6348</v>
          </cell>
          <cell r="H522">
            <v>17722.993600000002</v>
          </cell>
          <cell r="I522">
            <v>17795.999800000001</v>
          </cell>
          <cell r="J522">
            <v>6125.3650299999999</v>
          </cell>
          <cell r="K522">
            <v>0</v>
          </cell>
          <cell r="L522">
            <v>0</v>
          </cell>
          <cell r="M522">
            <v>20.269030000000001</v>
          </cell>
          <cell r="N522">
            <v>14.57892</v>
          </cell>
        </row>
        <row r="523">
          <cell r="B523">
            <v>27</v>
          </cell>
          <cell r="C523" t="str">
            <v>М.СЕВАСТОПОЛЬ</v>
          </cell>
          <cell r="D523">
            <v>191906</v>
          </cell>
          <cell r="E523" t="str">
            <v>ВIДКРИТЕ АКЦIОНЕРНЕ ТОВАРИСТВО "БАЛАКЛАВСЬКЕ РУДОУПРАВЛIННЯ IМ. О.М.ГОРЬКОГО"</v>
          </cell>
          <cell r="F523">
            <v>8541.79666</v>
          </cell>
          <cell r="G523">
            <v>8548.1398700000009</v>
          </cell>
          <cell r="H523">
            <v>11318.721600000001</v>
          </cell>
          <cell r="I523">
            <v>11461.2701</v>
          </cell>
          <cell r="J523">
            <v>2913.1302599999999</v>
          </cell>
          <cell r="K523">
            <v>0</v>
          </cell>
          <cell r="L523">
            <v>0</v>
          </cell>
          <cell r="M523">
            <v>668.73505</v>
          </cell>
          <cell r="N523">
            <v>623.69295</v>
          </cell>
        </row>
        <row r="524">
          <cell r="B524">
            <v>27</v>
          </cell>
          <cell r="C524" t="str">
            <v>М.СЕВАСТОПОЛЬ</v>
          </cell>
          <cell r="D524">
            <v>3358305</v>
          </cell>
          <cell r="E524" t="str">
            <v>ВIДКРИТЕ АКЦIОНЕРНЕ ТОВАРИСТВО ПО ГАЗОПОСТАЧАННЮ ТА ГАЗИФIКАЦIЄ "СЕВАСТОПОЛЬГАЗ"</v>
          </cell>
          <cell r="F524">
            <v>3121.4504999999999</v>
          </cell>
          <cell r="G524">
            <v>2852.1141899999998</v>
          </cell>
          <cell r="H524">
            <v>3519.0740000000001</v>
          </cell>
          <cell r="I524">
            <v>8368.1268600000003</v>
          </cell>
          <cell r="J524">
            <v>5516.0126700000001</v>
          </cell>
          <cell r="K524">
            <v>0</v>
          </cell>
          <cell r="L524">
            <v>-5642.3068000000003</v>
          </cell>
          <cell r="M524">
            <v>49.828679999999999</v>
          </cell>
          <cell r="N524">
            <v>49.823680000000003</v>
          </cell>
        </row>
        <row r="525">
          <cell r="B525">
            <v>27</v>
          </cell>
          <cell r="C525" t="str">
            <v>М.СЕВАСТОПОЛЬ</v>
          </cell>
          <cell r="D525">
            <v>1125548</v>
          </cell>
          <cell r="E525" t="str">
            <v>ДЕРЖАВНЕ ПIДПРИЄМСТВО "СЕВАСТОПОЛЬСЬКИЙ МОРСЬКИЙ ТОРГОВЕЛЬНИЙ ПОРТ"</v>
          </cell>
          <cell r="F525">
            <v>3178.1541499999998</v>
          </cell>
          <cell r="G525">
            <v>3343.6345500000002</v>
          </cell>
          <cell r="H525">
            <v>7983.8992799999996</v>
          </cell>
          <cell r="I525">
            <v>7928.8537800000004</v>
          </cell>
          <cell r="J525">
            <v>4585.2192299999997</v>
          </cell>
          <cell r="K525">
            <v>0</v>
          </cell>
          <cell r="L525">
            <v>0</v>
          </cell>
          <cell r="M525">
            <v>122.31601000000001</v>
          </cell>
          <cell r="N525">
            <v>-55.051139999999997</v>
          </cell>
        </row>
        <row r="526">
          <cell r="B526">
            <v>27</v>
          </cell>
          <cell r="C526" t="str">
            <v>М.СЕВАСТОПОЛЬ</v>
          </cell>
          <cell r="D526">
            <v>14307989</v>
          </cell>
          <cell r="E526" t="str">
            <v>ВIДКРИТЕ АКЦIОНЕРНЕ ТОВАРИСТВО "ЦЕНТРАЛЬНЕ КОНСТРУКТОРСЬКЕ БЮРО "КОРАЛЛ"</v>
          </cell>
          <cell r="F526">
            <v>8199.2110799999991</v>
          </cell>
          <cell r="G526">
            <v>7374.9432800000004</v>
          </cell>
          <cell r="H526">
            <v>6940.36481</v>
          </cell>
          <cell r="I526">
            <v>7622.6433500000003</v>
          </cell>
          <cell r="J526">
            <v>247.70007000000001</v>
          </cell>
          <cell r="K526">
            <v>0</v>
          </cell>
          <cell r="L526">
            <v>-1.3100000000000001E-2</v>
          </cell>
          <cell r="M526">
            <v>687.84880999999996</v>
          </cell>
          <cell r="N526">
            <v>681.90062</v>
          </cell>
        </row>
        <row r="527">
          <cell r="B527">
            <v>27</v>
          </cell>
          <cell r="C527" t="str">
            <v>М.СЕВАСТОПОЛЬ</v>
          </cell>
          <cell r="D527">
            <v>5431414</v>
          </cell>
          <cell r="E527" t="str">
            <v>ГОСУДАРСТВЕННОЕ ПРЕДПРИЯТИЕ "СЕВАСТОПОЛЬСКИЙ ВИНОДЕЛЬЧЕСКИЙ ЗАВОД"</v>
          </cell>
          <cell r="F527">
            <v>5783.1439099999998</v>
          </cell>
          <cell r="G527">
            <v>6093.3615099999997</v>
          </cell>
          <cell r="H527">
            <v>5935.20795</v>
          </cell>
          <cell r="I527">
            <v>7518.3419000000004</v>
          </cell>
          <cell r="J527">
            <v>1424.9803899999999</v>
          </cell>
          <cell r="K527">
            <v>0</v>
          </cell>
          <cell r="L527">
            <v>0</v>
          </cell>
          <cell r="M527">
            <v>1013.29272</v>
          </cell>
          <cell r="N527">
            <v>1007.78976</v>
          </cell>
        </row>
        <row r="528">
          <cell r="B528">
            <v>27</v>
          </cell>
          <cell r="C528" t="str">
            <v>М.СЕВАСТОПОЛЬ</v>
          </cell>
          <cell r="D528">
            <v>20709663</v>
          </cell>
          <cell r="E528" t="str">
            <v>ДЕРЖАВНЕ ПIДПРИЄМСТВО СЕВАСТОПОЛЬСЬКИЙ МОРСЬКИЙ РИБНИЙ ПОРТ</v>
          </cell>
          <cell r="F528">
            <v>7601.83997</v>
          </cell>
          <cell r="G528">
            <v>6917.5823200000004</v>
          </cell>
          <cell r="H528">
            <v>6387.76368</v>
          </cell>
          <cell r="I528">
            <v>7040.3370000000004</v>
          </cell>
          <cell r="J528">
            <v>122.75467999999999</v>
          </cell>
          <cell r="K528">
            <v>0</v>
          </cell>
          <cell r="L528">
            <v>0</v>
          </cell>
          <cell r="M528">
            <v>968.94960000000003</v>
          </cell>
          <cell r="N528">
            <v>652.10170000000005</v>
          </cell>
        </row>
        <row r="529">
          <cell r="B529">
            <v>27</v>
          </cell>
          <cell r="C529" t="str">
            <v>М.СЕВАСТОПОЛЬ</v>
          </cell>
          <cell r="D529">
            <v>463088</v>
          </cell>
          <cell r="E529" t="str">
            <v>СЕВАСТОПОЛЬСКОЕ ГОСУДАРСТВЕННОЕ ПРЕДПРИЯТИЕ "АТЛАНТИКА"</v>
          </cell>
          <cell r="F529">
            <v>390.3526</v>
          </cell>
          <cell r="G529">
            <v>51.631959999999999</v>
          </cell>
          <cell r="H529">
            <v>3372.6051000000002</v>
          </cell>
          <cell r="I529">
            <v>6285.5588399999997</v>
          </cell>
          <cell r="J529">
            <v>6233.92688</v>
          </cell>
          <cell r="K529">
            <v>0</v>
          </cell>
          <cell r="L529">
            <v>-2743.9856</v>
          </cell>
          <cell r="M529">
            <v>28.056999999999999</v>
          </cell>
          <cell r="N529">
            <v>28.056999999999999</v>
          </cell>
        </row>
        <row r="530">
          <cell r="B530">
            <v>27</v>
          </cell>
          <cell r="C530" t="str">
            <v>М.СЕВАСТОПОЛЬ</v>
          </cell>
          <cell r="D530">
            <v>3358274</v>
          </cell>
          <cell r="E530" t="str">
            <v>ДЕРЖАВНЕ КОМУНАЛЬНЕ ПIДПРИЄМСТВО "СЕВМIСЬКВОДОКАНАЛ"</v>
          </cell>
          <cell r="F530">
            <v>4545.36391</v>
          </cell>
          <cell r="G530">
            <v>4526.8966700000001</v>
          </cell>
          <cell r="H530">
            <v>5308.25695</v>
          </cell>
          <cell r="I530">
            <v>6013.4211500000001</v>
          </cell>
          <cell r="J530">
            <v>1486.52448</v>
          </cell>
          <cell r="K530">
            <v>0</v>
          </cell>
          <cell r="L530">
            <v>0</v>
          </cell>
          <cell r="M530">
            <v>715.50985000000003</v>
          </cell>
          <cell r="N530">
            <v>686.05728999999997</v>
          </cell>
        </row>
        <row r="531">
          <cell r="B531">
            <v>27</v>
          </cell>
          <cell r="C531" t="str">
            <v>М.СЕВАСТОПОЛЬ</v>
          </cell>
          <cell r="D531">
            <v>23450835</v>
          </cell>
          <cell r="E531" t="str">
            <v>СЕВАСТОПОЛЬСЬКА ФIЛIЯ ЗАКРИТОГО АКЦIОНЕРНОГО ТОВАРИСТВА "УКРАЄНСЬКИЙ МОБIЛЬНИЙ ЗВ'ЯЗОК"</v>
          </cell>
          <cell r="F531">
            <v>3433.61</v>
          </cell>
          <cell r="G531">
            <v>3433.61</v>
          </cell>
          <cell r="H531">
            <v>4610.2</v>
          </cell>
          <cell r="I531">
            <v>4610.2</v>
          </cell>
          <cell r="J531">
            <v>1176.5899999999999</v>
          </cell>
          <cell r="K531">
            <v>0</v>
          </cell>
          <cell r="L531">
            <v>0</v>
          </cell>
          <cell r="M531">
            <v>5.3699999999999998E-3</v>
          </cell>
          <cell r="N531">
            <v>0</v>
          </cell>
        </row>
        <row r="532">
          <cell r="B532">
            <v>27</v>
          </cell>
          <cell r="C532" t="str">
            <v>М.СЕВАСТОПОЛЬ</v>
          </cell>
          <cell r="D532">
            <v>3358357</v>
          </cell>
          <cell r="E532" t="str">
            <v>КОМУНАЛЬНЕ ПIДПРИЄМСТВО "СЕВТЕПЛОЕНЕРГО" СЕВАСТОПОЛЬСЬКОЄ МIСЬКОЄ РАДИ</v>
          </cell>
          <cell r="F532">
            <v>3618.7648199999999</v>
          </cell>
          <cell r="G532">
            <v>3646.5735800000002</v>
          </cell>
          <cell r="H532">
            <v>2889.40524</v>
          </cell>
          <cell r="I532">
            <v>3381.9398999999999</v>
          </cell>
          <cell r="J532">
            <v>-264.63368000000003</v>
          </cell>
          <cell r="K532">
            <v>0</v>
          </cell>
          <cell r="L532">
            <v>0</v>
          </cell>
          <cell r="M532">
            <v>400.16811000000001</v>
          </cell>
          <cell r="N532">
            <v>400.12164000000001</v>
          </cell>
        </row>
        <row r="533">
          <cell r="B533">
            <v>27</v>
          </cell>
          <cell r="C533" t="str">
            <v>М.СЕВАСТОПОЛЬ</v>
          </cell>
          <cell r="D533">
            <v>31576194</v>
          </cell>
          <cell r="E533" t="str">
            <v>ТОВАРИСТВО З ОБМЕЖЕНОЮ ВIДПОВIДАЛЬНIСТЮ "ПIДПРИЄМСТВО "ТАВРIДА ЕЛЕКТРИК УКРАЇНА"</v>
          </cell>
          <cell r="F533">
            <v>1159.0281500000001</v>
          </cell>
          <cell r="G533">
            <v>410.09992999999997</v>
          </cell>
          <cell r="H533">
            <v>3187.2975299999998</v>
          </cell>
          <cell r="I533">
            <v>3012.54448</v>
          </cell>
          <cell r="J533">
            <v>2602.4445500000002</v>
          </cell>
          <cell r="K533">
            <v>0</v>
          </cell>
          <cell r="L533">
            <v>0</v>
          </cell>
          <cell r="M533">
            <v>128.23518999999999</v>
          </cell>
          <cell r="N533">
            <v>-174.96862999999999</v>
          </cell>
        </row>
        <row r="534">
          <cell r="B534">
            <v>27</v>
          </cell>
          <cell r="C534" t="str">
            <v>М.СЕВАСТОПОЛЬ</v>
          </cell>
          <cell r="D534">
            <v>1271342</v>
          </cell>
          <cell r="E534" t="str">
            <v>ЗАКРИТЕ АКЦIОНЕРНЕ ТОВАРИСТВО "СЕВАСТОПОЛЬБУД"</v>
          </cell>
          <cell r="F534">
            <v>1817.16867</v>
          </cell>
          <cell r="G534">
            <v>1826.03253</v>
          </cell>
          <cell r="H534">
            <v>2487.26071</v>
          </cell>
          <cell r="I534">
            <v>2687.1341699999998</v>
          </cell>
          <cell r="J534">
            <v>861.10163999999997</v>
          </cell>
          <cell r="K534">
            <v>0</v>
          </cell>
          <cell r="L534">
            <v>0</v>
          </cell>
          <cell r="M534">
            <v>210.83634000000001</v>
          </cell>
          <cell r="N534">
            <v>199.87343000000001</v>
          </cell>
        </row>
        <row r="535">
          <cell r="B535">
            <v>27</v>
          </cell>
          <cell r="C535" t="str">
            <v>М.СЕВАСТОПОЛЬ</v>
          </cell>
          <cell r="D535">
            <v>30120798</v>
          </cell>
          <cell r="E535" t="str">
            <v>ПIДПРИЄМСТВО "БУДIВЕЛЬНЕ УПРАВЛIННЯ ЧОРНОМОРСЬКОГО ФЛОТУ МIНIСТЕРСТВА ОБОРОНИ РОСIЙСЬКОЄ ФЕДЕРАЦIЄ"</v>
          </cell>
          <cell r="F535">
            <v>2371.0375300000001</v>
          </cell>
          <cell r="G535">
            <v>2313.6025500000001</v>
          </cell>
          <cell r="H535">
            <v>2159.6012500000002</v>
          </cell>
          <cell r="I535">
            <v>2505.6170499999998</v>
          </cell>
          <cell r="J535">
            <v>192.0145</v>
          </cell>
          <cell r="K535">
            <v>0</v>
          </cell>
          <cell r="L535">
            <v>0</v>
          </cell>
          <cell r="M535">
            <v>352.94360999999998</v>
          </cell>
          <cell r="N535">
            <v>346.01351</v>
          </cell>
        </row>
        <row r="536">
          <cell r="B536">
            <v>27</v>
          </cell>
          <cell r="C536" t="str">
            <v>М.СЕВАСТОПОЛЬ</v>
          </cell>
          <cell r="D536">
            <v>32367281</v>
          </cell>
          <cell r="E536" t="str">
            <v>ТОВАРИСТВО З ОБМЕЖЕНОЮ ВIДПОВIДАЛЬНIСТЮ "IНКЕРМАНСЬКИЙ ЗАВОД МАРОЧНЫХ ВИН"</v>
          </cell>
          <cell r="F536">
            <v>1543.9348399999999</v>
          </cell>
          <cell r="G536">
            <v>2601.6455900000001</v>
          </cell>
          <cell r="H536">
            <v>1495.5406399999999</v>
          </cell>
          <cell r="I536">
            <v>2367.8175999999999</v>
          </cell>
          <cell r="J536">
            <v>-233.82799</v>
          </cell>
          <cell r="K536">
            <v>0</v>
          </cell>
          <cell r="L536">
            <v>0</v>
          </cell>
          <cell r="M536">
            <v>1507.82761</v>
          </cell>
          <cell r="N536">
            <v>667.09041000000002</v>
          </cell>
        </row>
        <row r="537">
          <cell r="B537">
            <v>27</v>
          </cell>
          <cell r="C537" t="str">
            <v>М.СЕВАСТОПОЛЬ</v>
          </cell>
          <cell r="D537">
            <v>30628382</v>
          </cell>
          <cell r="E537" t="str">
            <v>ЗАКРИТЕ АКЦIОНЕРНЕ ТОВАРИСТВО "СТIВIДОРНА КОМПАНIЯ "АВЛIТА"</v>
          </cell>
          <cell r="F537">
            <v>9750.0884700000006</v>
          </cell>
          <cell r="G537">
            <v>5914.3537100000003</v>
          </cell>
          <cell r="H537">
            <v>332.47620000000001</v>
          </cell>
          <cell r="I537">
            <v>2316.4645999999998</v>
          </cell>
          <cell r="J537">
            <v>-3597.8890999999999</v>
          </cell>
          <cell r="K537">
            <v>0</v>
          </cell>
          <cell r="L537">
            <v>0</v>
          </cell>
          <cell r="M537">
            <v>1987.38642</v>
          </cell>
          <cell r="N537">
            <v>1983.98254</v>
          </cell>
        </row>
        <row r="538">
          <cell r="B538">
            <v>27</v>
          </cell>
          <cell r="C538" t="str">
            <v>М.СЕВАСТОПОЛЬ</v>
          </cell>
          <cell r="D538">
            <v>14319030</v>
          </cell>
          <cell r="E538" t="str">
            <v>ВIДДIЛ ДЕРЖАВНОЄ СЛУЖБИ ОХОРОНИ ПРИ УМВС УКРАЄНИ В М.СЕВАСТОПОЛI</v>
          </cell>
          <cell r="F538">
            <v>1436.8508400000001</v>
          </cell>
          <cell r="G538">
            <v>1434.9792199999999</v>
          </cell>
          <cell r="H538">
            <v>1797.0049899999999</v>
          </cell>
          <cell r="I538">
            <v>1933.8068000000001</v>
          </cell>
          <cell r="J538">
            <v>498.82758000000001</v>
          </cell>
          <cell r="K538">
            <v>0</v>
          </cell>
          <cell r="L538">
            <v>0</v>
          </cell>
          <cell r="M538">
            <v>138.00036</v>
          </cell>
          <cell r="N538">
            <v>136.80180999999999</v>
          </cell>
        </row>
        <row r="539">
          <cell r="B539">
            <v>27</v>
          </cell>
          <cell r="C539" t="str">
            <v>М.СЕВАСТОПОЛЬ</v>
          </cell>
          <cell r="D539">
            <v>13792296</v>
          </cell>
          <cell r="E539" t="str">
            <v>ЗАКРИТЕ АКЦIОНЕРНЕ ТОВАРИСТВО "МОРБУД"</v>
          </cell>
          <cell r="F539">
            <v>862.98918000000003</v>
          </cell>
          <cell r="G539">
            <v>866.39746000000002</v>
          </cell>
          <cell r="H539">
            <v>1601.4037800000001</v>
          </cell>
          <cell r="I539">
            <v>1846.8071299999999</v>
          </cell>
          <cell r="J539">
            <v>980.40967000000001</v>
          </cell>
          <cell r="K539">
            <v>0</v>
          </cell>
          <cell r="L539">
            <v>0</v>
          </cell>
          <cell r="M539">
            <v>248.81586999999999</v>
          </cell>
          <cell r="N539">
            <v>245.40334999999999</v>
          </cell>
        </row>
        <row r="540">
          <cell r="B540">
            <v>27</v>
          </cell>
          <cell r="C540" t="str">
            <v>М.СЕВАСТОПОЛЬ</v>
          </cell>
          <cell r="D540">
            <v>9324193</v>
          </cell>
          <cell r="E540" t="str">
            <v>СЕВАСТОПОЛЬСКИЙ ФИЛИАЛ АКЦИОНЕРНО-КОММЕРЧЕСКОГО БАНКА СОЦИАЛЬНОГО РАЗВИТИЯ "УКРСОЦБАНК"</v>
          </cell>
          <cell r="F540">
            <v>672.96311000000003</v>
          </cell>
          <cell r="G540">
            <v>672.95128999999997</v>
          </cell>
          <cell r="H540">
            <v>1781.4608800000001</v>
          </cell>
          <cell r="I540">
            <v>1781.4608800000001</v>
          </cell>
          <cell r="J540">
            <v>1108.5095899999999</v>
          </cell>
          <cell r="K540">
            <v>0</v>
          </cell>
          <cell r="L540">
            <v>0</v>
          </cell>
          <cell r="M540">
            <v>3.8999999999999999E-4</v>
          </cell>
          <cell r="N540">
            <v>-1.993E-2</v>
          </cell>
        </row>
        <row r="541">
          <cell r="B541">
            <v>27</v>
          </cell>
          <cell r="C541" t="str">
            <v>М.СЕВАСТОПОЛЬ</v>
          </cell>
          <cell r="D541">
            <v>22288148</v>
          </cell>
          <cell r="E541" t="str">
            <v>ЗАКРЫТОЕ АКЦИОНЕРНОЕ ОБЩЕСТВО "МЕХАНИЗАЦИЯ СТРОИТЕЛЬСТВА"</v>
          </cell>
          <cell r="F541">
            <v>1072.23693</v>
          </cell>
          <cell r="G541">
            <v>1057.6027300000001</v>
          </cell>
          <cell r="H541">
            <v>1690.8791200000001</v>
          </cell>
          <cell r="I541">
            <v>1764.9746500000001</v>
          </cell>
          <cell r="J541">
            <v>707.37192000000005</v>
          </cell>
          <cell r="K541">
            <v>0</v>
          </cell>
          <cell r="L541">
            <v>-12.06959</v>
          </cell>
          <cell r="M541">
            <v>62.552390000000003</v>
          </cell>
          <cell r="N541">
            <v>61.980710000000002</v>
          </cell>
        </row>
      </sheetData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"/>
      <sheetName val="дох на 04 12"/>
      <sheetName val="вид на 04 12"/>
      <sheetName val="0"/>
      <sheetName val="Дох Ганущ"/>
      <sheetName val="Вид Ганущ"/>
      <sheetName val="Транс Ганущ"/>
      <sheetName val="Доходи (2)"/>
      <sheetName val="Вид Ужг р"/>
      <sheetName val="Транс Ужг р"/>
      <sheetName val="Розрах "/>
      <sheetName val="Пор таб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O5">
            <v>0.92600000000000005</v>
          </cell>
          <cell r="R5">
            <v>1.0640000000000001</v>
          </cell>
        </row>
        <row r="9">
          <cell r="J9">
            <v>0.41299999999999998</v>
          </cell>
        </row>
        <row r="15">
          <cell r="D15">
            <v>0.4</v>
          </cell>
          <cell r="E15">
            <v>0.2</v>
          </cell>
          <cell r="F15">
            <v>0.39999999999999997</v>
          </cell>
          <cell r="J15">
            <v>0.5</v>
          </cell>
          <cell r="K15">
            <v>0.5</v>
          </cell>
          <cell r="Y15">
            <v>0.4</v>
          </cell>
          <cell r="AH15">
            <v>3.5</v>
          </cell>
          <cell r="AL15">
            <v>2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Лист1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Исход ЗФ "/>
      <sheetName val="Исход СФ "/>
      <sheetName val="Начни с меня"/>
      <sheetName val="контроль"/>
      <sheetName val="Авто"/>
      <sheetName val="додаток2"/>
      <sheetName val="r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C9" t="str">
            <v>Червень</v>
          </cell>
          <cell r="D9">
            <v>119</v>
          </cell>
          <cell r="F9">
            <v>19</v>
          </cell>
          <cell r="H9" t="str">
            <v>червня</v>
          </cell>
          <cell r="J9" t="str">
            <v>банківських</v>
          </cell>
        </row>
        <row r="10">
          <cell r="F10">
            <v>20</v>
          </cell>
        </row>
        <row r="11">
          <cell r="F11">
            <v>20</v>
          </cell>
        </row>
        <row r="12">
          <cell r="F12">
            <v>22</v>
          </cell>
        </row>
        <row r="13">
          <cell r="F13">
            <v>21</v>
          </cell>
        </row>
        <row r="14">
          <cell r="F14">
            <v>17</v>
          </cell>
        </row>
        <row r="15">
          <cell r="F15">
            <v>19</v>
          </cell>
        </row>
        <row r="16">
          <cell r="F16">
            <v>22</v>
          </cell>
        </row>
        <row r="17">
          <cell r="F17">
            <v>21</v>
          </cell>
        </row>
        <row r="18">
          <cell r="F18">
            <v>22</v>
          </cell>
        </row>
        <row r="19">
          <cell r="F19">
            <v>21</v>
          </cell>
        </row>
        <row r="20">
          <cell r="F20">
            <v>22</v>
          </cell>
        </row>
        <row r="21">
          <cell r="F21">
            <v>23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Ручн"/>
      <sheetName val="график (2)"/>
      <sheetName val="график"/>
      <sheetName val="Лист4"/>
      <sheetName val="Лист1"/>
      <sheetName val="Платеж місяць Му"/>
      <sheetName val="Платеж РікМУ"/>
      <sheetName val="Исход ЗФ "/>
      <sheetName val="Исход СФ "/>
      <sheetName val="ДМБ"/>
      <sheetName val="Лист3"/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Начни с меня"/>
      <sheetName val="контроль"/>
      <sheetName val="Авт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6">
          <cell r="F16">
            <v>5</v>
          </cell>
        </row>
      </sheetData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Zeros="0" view="pageBreakPreview" zoomScale="80" zoomScaleSheetLayoutView="80" workbookViewId="0">
      <selection activeCell="E26" sqref="E26"/>
    </sheetView>
  </sheetViews>
  <sheetFormatPr defaultRowHeight="13.8" x14ac:dyDescent="0.3"/>
  <cols>
    <col min="1" max="1" width="14.88671875" customWidth="1"/>
    <col min="2" max="2" width="56.5546875" customWidth="1"/>
    <col min="3" max="4" width="18.88671875" customWidth="1"/>
    <col min="5" max="5" width="14.109375" customWidth="1"/>
    <col min="6" max="6" width="18.33203125" customWidth="1"/>
    <col min="8" max="8" width="21.88671875" customWidth="1"/>
  </cols>
  <sheetData>
    <row r="1" spans="1:10" ht="24.75" customHeight="1" x14ac:dyDescent="0.35">
      <c r="A1" s="1"/>
      <c r="B1" s="1"/>
      <c r="C1" s="1"/>
      <c r="D1" s="191" t="s">
        <v>0</v>
      </c>
      <c r="E1" s="191"/>
      <c r="F1" s="49"/>
    </row>
    <row r="2" spans="1:10" ht="46.8" customHeight="1" x14ac:dyDescent="0.35">
      <c r="A2" s="1"/>
      <c r="B2" s="1"/>
      <c r="C2" s="1"/>
      <c r="D2" s="192" t="s">
        <v>131</v>
      </c>
      <c r="E2" s="192"/>
      <c r="F2" s="193"/>
      <c r="H2" s="192"/>
      <c r="I2" s="192"/>
      <c r="J2" s="193"/>
    </row>
    <row r="3" spans="1:10" ht="18.75" customHeight="1" x14ac:dyDescent="0.35">
      <c r="A3" s="1"/>
      <c r="B3" s="1"/>
      <c r="C3" s="1"/>
      <c r="D3" s="194" t="s">
        <v>137</v>
      </c>
      <c r="E3" s="194"/>
      <c r="F3" s="194"/>
    </row>
    <row r="4" spans="1:10" s="6" customFormat="1" ht="18.75" customHeight="1" x14ac:dyDescent="0.35">
      <c r="A4" s="1"/>
      <c r="B4" s="1"/>
      <c r="C4" s="1"/>
      <c r="D4" s="83"/>
      <c r="E4" s="83"/>
      <c r="F4" s="83"/>
    </row>
    <row r="5" spans="1:10" s="6" customFormat="1" ht="18" x14ac:dyDescent="0.35">
      <c r="A5" s="1"/>
      <c r="B5" s="1"/>
      <c r="C5" s="1"/>
      <c r="D5" s="197"/>
      <c r="E5" s="197"/>
      <c r="F5" s="38"/>
    </row>
    <row r="6" spans="1:10" ht="35.25" customHeight="1" x14ac:dyDescent="0.3">
      <c r="A6" s="195" t="s">
        <v>51</v>
      </c>
      <c r="B6" s="196"/>
      <c r="C6" s="196"/>
      <c r="D6" s="196"/>
      <c r="E6" s="196"/>
      <c r="F6" s="196"/>
      <c r="I6" s="6"/>
    </row>
    <row r="7" spans="1:10" s="6" customFormat="1" ht="35.25" customHeight="1" x14ac:dyDescent="0.3">
      <c r="A7" s="81"/>
      <c r="B7" s="82"/>
      <c r="C7" s="82"/>
      <c r="D7" s="82"/>
      <c r="E7" s="82"/>
      <c r="F7" s="82"/>
    </row>
    <row r="8" spans="1:10" s="6" customFormat="1" ht="35.25" customHeight="1" x14ac:dyDescent="0.3">
      <c r="A8" s="81"/>
      <c r="B8" s="82"/>
      <c r="C8" s="82"/>
      <c r="D8" s="82"/>
      <c r="E8" s="82"/>
      <c r="F8" s="82"/>
    </row>
    <row r="9" spans="1:10" ht="25.5" customHeight="1" x14ac:dyDescent="0.35">
      <c r="A9" s="2" t="s">
        <v>50</v>
      </c>
      <c r="B9" s="3"/>
      <c r="C9" s="3"/>
      <c r="D9" s="3"/>
      <c r="E9" s="3"/>
      <c r="F9" s="3"/>
    </row>
    <row r="10" spans="1:10" ht="18" x14ac:dyDescent="0.35">
      <c r="A10" s="1" t="s">
        <v>13</v>
      </c>
      <c r="B10" s="1"/>
      <c r="C10" s="1"/>
      <c r="D10" s="1"/>
      <c r="E10" s="1"/>
      <c r="F10" s="4" t="s">
        <v>1</v>
      </c>
    </row>
    <row r="11" spans="1:10" ht="18" x14ac:dyDescent="0.3">
      <c r="A11" s="198" t="s">
        <v>2</v>
      </c>
      <c r="B11" s="198" t="s">
        <v>3</v>
      </c>
      <c r="C11" s="199" t="s">
        <v>4</v>
      </c>
      <c r="D11" s="198" t="s">
        <v>5</v>
      </c>
      <c r="E11" s="198" t="s">
        <v>6</v>
      </c>
      <c r="F11" s="198"/>
    </row>
    <row r="12" spans="1:10" x14ac:dyDescent="0.3">
      <c r="A12" s="198"/>
      <c r="B12" s="198"/>
      <c r="C12" s="199"/>
      <c r="D12" s="198"/>
      <c r="E12" s="198" t="s">
        <v>7</v>
      </c>
      <c r="F12" s="198" t="s">
        <v>8</v>
      </c>
    </row>
    <row r="13" spans="1:10" ht="52.5" customHeight="1" x14ac:dyDescent="0.3">
      <c r="A13" s="198"/>
      <c r="B13" s="198"/>
      <c r="C13" s="199"/>
      <c r="D13" s="198"/>
      <c r="E13" s="198"/>
      <c r="F13" s="198"/>
    </row>
    <row r="14" spans="1:10" ht="18" x14ac:dyDescent="0.3">
      <c r="A14" s="5">
        <v>1</v>
      </c>
      <c r="B14" s="5">
        <v>2</v>
      </c>
      <c r="C14" s="46">
        <v>3</v>
      </c>
      <c r="D14" s="5">
        <v>4</v>
      </c>
      <c r="E14" s="5">
        <v>5</v>
      </c>
      <c r="F14" s="5">
        <v>6</v>
      </c>
    </row>
    <row r="15" spans="1:10" ht="21.75" customHeight="1" x14ac:dyDescent="0.3">
      <c r="A15" s="92">
        <v>40000000</v>
      </c>
      <c r="B15" s="93" t="s">
        <v>9</v>
      </c>
      <c r="C15" s="95">
        <f t="shared" ref="C15:C21" si="0">D15+E15</f>
        <v>4286450</v>
      </c>
      <c r="D15" s="96">
        <f t="shared" ref="D15:F15" si="1">D16</f>
        <v>4286450</v>
      </c>
      <c r="E15" s="96">
        <f t="shared" si="1"/>
        <v>0</v>
      </c>
      <c r="F15" s="96">
        <f t="shared" si="1"/>
        <v>0</v>
      </c>
    </row>
    <row r="16" spans="1:10" ht="29.4" customHeight="1" x14ac:dyDescent="0.3">
      <c r="A16" s="92">
        <v>41000000</v>
      </c>
      <c r="B16" s="93" t="s">
        <v>10</v>
      </c>
      <c r="C16" s="95">
        <f t="shared" si="0"/>
        <v>4286450</v>
      </c>
      <c r="D16" s="96">
        <f>D17+D19</f>
        <v>4286450</v>
      </c>
      <c r="E16" s="96">
        <f>E17</f>
        <v>0</v>
      </c>
      <c r="F16" s="96">
        <f>F17</f>
        <v>0</v>
      </c>
    </row>
    <row r="17" spans="1:8" s="6" customFormat="1" ht="42.6" customHeight="1" x14ac:dyDescent="0.3">
      <c r="A17" s="92">
        <v>41020000</v>
      </c>
      <c r="B17" s="93" t="s">
        <v>68</v>
      </c>
      <c r="C17" s="95">
        <f t="shared" si="0"/>
        <v>4256700</v>
      </c>
      <c r="D17" s="96">
        <f>D18</f>
        <v>4256700</v>
      </c>
      <c r="E17" s="96"/>
      <c r="F17" s="96"/>
    </row>
    <row r="18" spans="1:8" s="6" customFormat="1" ht="157.19999999999999" customHeight="1" x14ac:dyDescent="0.3">
      <c r="A18" s="94">
        <v>41021400</v>
      </c>
      <c r="B18" s="97" t="s">
        <v>69</v>
      </c>
      <c r="C18" s="95">
        <f t="shared" si="0"/>
        <v>4256700</v>
      </c>
      <c r="D18" s="98">
        <v>4256700</v>
      </c>
      <c r="E18" s="99"/>
      <c r="F18" s="99"/>
      <c r="H18" s="35"/>
    </row>
    <row r="19" spans="1:8" s="6" customFormat="1" ht="46.8" customHeight="1" x14ac:dyDescent="0.3">
      <c r="A19" s="92">
        <v>41040000</v>
      </c>
      <c r="B19" s="181" t="s">
        <v>125</v>
      </c>
      <c r="C19" s="182">
        <f t="shared" si="0"/>
        <v>29750</v>
      </c>
      <c r="D19" s="96">
        <f t="shared" ref="D19:F19" si="2">D20</f>
        <v>29750</v>
      </c>
      <c r="E19" s="96">
        <f t="shared" si="2"/>
        <v>0</v>
      </c>
      <c r="F19" s="96">
        <f t="shared" si="2"/>
        <v>0</v>
      </c>
      <c r="H19" s="35"/>
    </row>
    <row r="20" spans="1:8" s="6" customFormat="1" ht="31.8" customHeight="1" x14ac:dyDescent="0.35">
      <c r="A20" s="183">
        <v>41040400</v>
      </c>
      <c r="B20" s="184" t="s">
        <v>126</v>
      </c>
      <c r="C20" s="95">
        <f t="shared" si="0"/>
        <v>29750</v>
      </c>
      <c r="D20" s="98">
        <v>29750</v>
      </c>
      <c r="E20" s="99"/>
      <c r="F20" s="99"/>
      <c r="H20" s="35"/>
    </row>
    <row r="21" spans="1:8" ht="24.75" customHeight="1" x14ac:dyDescent="0.3">
      <c r="A21" s="100" t="s">
        <v>12</v>
      </c>
      <c r="B21" s="101" t="s">
        <v>11</v>
      </c>
      <c r="C21" s="95">
        <f t="shared" si="0"/>
        <v>4286450</v>
      </c>
      <c r="D21" s="95">
        <f>D15</f>
        <v>4286450</v>
      </c>
      <c r="E21" s="95">
        <f>E15</f>
        <v>0</v>
      </c>
      <c r="F21" s="95">
        <f>F15</f>
        <v>0</v>
      </c>
    </row>
    <row r="22" spans="1:8" s="6" customFormat="1" ht="24.75" customHeight="1" x14ac:dyDescent="0.3">
      <c r="A22" s="86"/>
      <c r="B22" s="87"/>
      <c r="C22" s="88"/>
      <c r="D22" s="88"/>
      <c r="E22" s="88"/>
      <c r="F22" s="88"/>
    </row>
    <row r="23" spans="1:8" s="6" customFormat="1" ht="24.75" customHeight="1" x14ac:dyDescent="0.3">
      <c r="A23" s="86"/>
      <c r="B23" s="87"/>
      <c r="C23" s="88"/>
      <c r="D23" s="88"/>
      <c r="E23" s="88"/>
      <c r="F23" s="88"/>
    </row>
    <row r="24" spans="1:8" s="6" customFormat="1" ht="24.75" customHeight="1" x14ac:dyDescent="0.3">
      <c r="A24" s="86"/>
      <c r="B24" s="87"/>
      <c r="C24" s="88"/>
      <c r="D24" s="88"/>
      <c r="E24" s="88"/>
      <c r="F24" s="88"/>
    </row>
    <row r="25" spans="1:8" ht="4.2" customHeight="1" x14ac:dyDescent="0.35">
      <c r="A25" s="1"/>
      <c r="B25" s="1"/>
      <c r="C25" s="1"/>
      <c r="D25" s="32"/>
      <c r="E25" s="1"/>
      <c r="F25" s="1"/>
    </row>
    <row r="26" spans="1:8" ht="17.399999999999999" x14ac:dyDescent="0.3">
      <c r="A26" s="7"/>
      <c r="B26" s="190" t="s">
        <v>132</v>
      </c>
      <c r="C26" s="190"/>
      <c r="D26" s="190"/>
      <c r="E26" s="7" t="s">
        <v>133</v>
      </c>
      <c r="F26" s="84"/>
    </row>
  </sheetData>
  <mergeCells count="14">
    <mergeCell ref="B26:D26"/>
    <mergeCell ref="D1:E1"/>
    <mergeCell ref="H2:J2"/>
    <mergeCell ref="D2:F2"/>
    <mergeCell ref="D3:F3"/>
    <mergeCell ref="A6:F6"/>
    <mergeCell ref="D5:E5"/>
    <mergeCell ref="A11:A13"/>
    <mergeCell ref="B11:B13"/>
    <mergeCell ref="C11:C13"/>
    <mergeCell ref="D11:D13"/>
    <mergeCell ref="E11:F11"/>
    <mergeCell ref="E12:E13"/>
    <mergeCell ref="F12:F13"/>
  </mergeCells>
  <pageMargins left="0.98425196850393704" right="0.47244094488188981" top="0.62992125984251968" bottom="0.39370078740157483" header="0" footer="0"/>
  <pageSetup paperSize="9" scale="68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view="pageBreakPreview" zoomScale="60" workbookViewId="0">
      <selection activeCell="K32" sqref="K32:O32"/>
    </sheetView>
  </sheetViews>
  <sheetFormatPr defaultColWidth="7.88671875" defaultRowHeight="13.2" x14ac:dyDescent="0.25"/>
  <cols>
    <col min="1" max="1" width="14.5546875" style="8" customWidth="1"/>
    <col min="2" max="2" width="11.6640625" style="8" customWidth="1"/>
    <col min="3" max="3" width="12" style="8" customWidth="1"/>
    <col min="4" max="4" width="50.88671875" style="8" customWidth="1"/>
    <col min="5" max="5" width="18.109375" style="8" customWidth="1"/>
    <col min="6" max="6" width="18.44140625" style="8" customWidth="1"/>
    <col min="7" max="7" width="20.33203125" style="8" customWidth="1"/>
    <col min="8" max="8" width="16.44140625" style="8" customWidth="1"/>
    <col min="9" max="9" width="11" style="8" customWidth="1"/>
    <col min="10" max="10" width="16.109375" style="8" customWidth="1"/>
    <col min="11" max="11" width="17.44140625" style="8" customWidth="1"/>
    <col min="12" max="12" width="16" style="8" customWidth="1"/>
    <col min="13" max="13" width="11.33203125" style="8" customWidth="1"/>
    <col min="14" max="14" width="13.44140625" style="8" customWidth="1"/>
    <col min="15" max="15" width="18.44140625" style="8" customWidth="1"/>
    <col min="16" max="16" width="17.6640625" style="8" customWidth="1"/>
    <col min="17" max="17" width="22.5546875" style="11" customWidth="1"/>
    <col min="18" max="18" width="13.44140625" style="11" bestFit="1" customWidth="1"/>
    <col min="19" max="19" width="12.44140625" style="11" customWidth="1"/>
    <col min="20" max="256" width="7.88671875" style="11"/>
    <col min="257" max="258" width="10" style="11" customWidth="1"/>
    <col min="259" max="259" width="8.5546875" style="11" customWidth="1"/>
    <col min="260" max="260" width="43.6640625" style="11" customWidth="1"/>
    <col min="261" max="261" width="16.44140625" style="11" customWidth="1"/>
    <col min="262" max="262" width="15.88671875" style="11" customWidth="1"/>
    <col min="263" max="263" width="17.109375" style="11" customWidth="1"/>
    <col min="264" max="264" width="14" style="11" customWidth="1"/>
    <col min="265" max="265" width="11" style="11" customWidth="1"/>
    <col min="266" max="266" width="14.44140625" style="11" customWidth="1"/>
    <col min="267" max="268" width="12.6640625" style="11" customWidth="1"/>
    <col min="269" max="269" width="11.33203125" style="11" customWidth="1"/>
    <col min="270" max="270" width="10.88671875" style="11" customWidth="1"/>
    <col min="271" max="271" width="14.33203125" style="11" customWidth="1"/>
    <col min="272" max="272" width="16" style="11" customWidth="1"/>
    <col min="273" max="273" width="22.5546875" style="11" customWidth="1"/>
    <col min="274" max="274" width="7.88671875" style="11"/>
    <col min="275" max="275" width="12.44140625" style="11" customWidth="1"/>
    <col min="276" max="512" width="7.88671875" style="11"/>
    <col min="513" max="514" width="10" style="11" customWidth="1"/>
    <col min="515" max="515" width="8.5546875" style="11" customWidth="1"/>
    <col min="516" max="516" width="43.6640625" style="11" customWidth="1"/>
    <col min="517" max="517" width="16.44140625" style="11" customWidth="1"/>
    <col min="518" max="518" width="15.88671875" style="11" customWidth="1"/>
    <col min="519" max="519" width="17.109375" style="11" customWidth="1"/>
    <col min="520" max="520" width="14" style="11" customWidth="1"/>
    <col min="521" max="521" width="11" style="11" customWidth="1"/>
    <col min="522" max="522" width="14.44140625" style="11" customWidth="1"/>
    <col min="523" max="524" width="12.6640625" style="11" customWidth="1"/>
    <col min="525" max="525" width="11.33203125" style="11" customWidth="1"/>
    <col min="526" max="526" width="10.88671875" style="11" customWidth="1"/>
    <col min="527" max="527" width="14.33203125" style="11" customWidth="1"/>
    <col min="528" max="528" width="16" style="11" customWidth="1"/>
    <col min="529" max="529" width="22.5546875" style="11" customWidth="1"/>
    <col min="530" max="530" width="7.88671875" style="11"/>
    <col min="531" max="531" width="12.44140625" style="11" customWidth="1"/>
    <col min="532" max="768" width="7.88671875" style="11"/>
    <col min="769" max="770" width="10" style="11" customWidth="1"/>
    <col min="771" max="771" width="8.5546875" style="11" customWidth="1"/>
    <col min="772" max="772" width="43.6640625" style="11" customWidth="1"/>
    <col min="773" max="773" width="16.44140625" style="11" customWidth="1"/>
    <col min="774" max="774" width="15.88671875" style="11" customWidth="1"/>
    <col min="775" max="775" width="17.109375" style="11" customWidth="1"/>
    <col min="776" max="776" width="14" style="11" customWidth="1"/>
    <col min="777" max="777" width="11" style="11" customWidth="1"/>
    <col min="778" max="778" width="14.44140625" style="11" customWidth="1"/>
    <col min="779" max="780" width="12.6640625" style="11" customWidth="1"/>
    <col min="781" max="781" width="11.33203125" style="11" customWidth="1"/>
    <col min="782" max="782" width="10.88671875" style="11" customWidth="1"/>
    <col min="783" max="783" width="14.33203125" style="11" customWidth="1"/>
    <col min="784" max="784" width="16" style="11" customWidth="1"/>
    <col min="785" max="785" width="22.5546875" style="11" customWidth="1"/>
    <col min="786" max="786" width="7.88671875" style="11"/>
    <col min="787" max="787" width="12.44140625" style="11" customWidth="1"/>
    <col min="788" max="1024" width="7.88671875" style="11"/>
    <col min="1025" max="1026" width="10" style="11" customWidth="1"/>
    <col min="1027" max="1027" width="8.5546875" style="11" customWidth="1"/>
    <col min="1028" max="1028" width="43.6640625" style="11" customWidth="1"/>
    <col min="1029" max="1029" width="16.44140625" style="11" customWidth="1"/>
    <col min="1030" max="1030" width="15.88671875" style="11" customWidth="1"/>
    <col min="1031" max="1031" width="17.109375" style="11" customWidth="1"/>
    <col min="1032" max="1032" width="14" style="11" customWidth="1"/>
    <col min="1033" max="1033" width="11" style="11" customWidth="1"/>
    <col min="1034" max="1034" width="14.44140625" style="11" customWidth="1"/>
    <col min="1035" max="1036" width="12.6640625" style="11" customWidth="1"/>
    <col min="1037" max="1037" width="11.33203125" style="11" customWidth="1"/>
    <col min="1038" max="1038" width="10.88671875" style="11" customWidth="1"/>
    <col min="1039" max="1039" width="14.33203125" style="11" customWidth="1"/>
    <col min="1040" max="1040" width="16" style="11" customWidth="1"/>
    <col min="1041" max="1041" width="22.5546875" style="11" customWidth="1"/>
    <col min="1042" max="1042" width="7.88671875" style="11"/>
    <col min="1043" max="1043" width="12.44140625" style="11" customWidth="1"/>
    <col min="1044" max="1280" width="7.88671875" style="11"/>
    <col min="1281" max="1282" width="10" style="11" customWidth="1"/>
    <col min="1283" max="1283" width="8.5546875" style="11" customWidth="1"/>
    <col min="1284" max="1284" width="43.6640625" style="11" customWidth="1"/>
    <col min="1285" max="1285" width="16.44140625" style="11" customWidth="1"/>
    <col min="1286" max="1286" width="15.88671875" style="11" customWidth="1"/>
    <col min="1287" max="1287" width="17.109375" style="11" customWidth="1"/>
    <col min="1288" max="1288" width="14" style="11" customWidth="1"/>
    <col min="1289" max="1289" width="11" style="11" customWidth="1"/>
    <col min="1290" max="1290" width="14.44140625" style="11" customWidth="1"/>
    <col min="1291" max="1292" width="12.6640625" style="11" customWidth="1"/>
    <col min="1293" max="1293" width="11.33203125" style="11" customWidth="1"/>
    <col min="1294" max="1294" width="10.88671875" style="11" customWidth="1"/>
    <col min="1295" max="1295" width="14.33203125" style="11" customWidth="1"/>
    <col min="1296" max="1296" width="16" style="11" customWidth="1"/>
    <col min="1297" max="1297" width="22.5546875" style="11" customWidth="1"/>
    <col min="1298" max="1298" width="7.88671875" style="11"/>
    <col min="1299" max="1299" width="12.44140625" style="11" customWidth="1"/>
    <col min="1300" max="1536" width="7.88671875" style="11"/>
    <col min="1537" max="1538" width="10" style="11" customWidth="1"/>
    <col min="1539" max="1539" width="8.5546875" style="11" customWidth="1"/>
    <col min="1540" max="1540" width="43.6640625" style="11" customWidth="1"/>
    <col min="1541" max="1541" width="16.44140625" style="11" customWidth="1"/>
    <col min="1542" max="1542" width="15.88671875" style="11" customWidth="1"/>
    <col min="1543" max="1543" width="17.109375" style="11" customWidth="1"/>
    <col min="1544" max="1544" width="14" style="11" customWidth="1"/>
    <col min="1545" max="1545" width="11" style="11" customWidth="1"/>
    <col min="1546" max="1546" width="14.44140625" style="11" customWidth="1"/>
    <col min="1547" max="1548" width="12.6640625" style="11" customWidth="1"/>
    <col min="1549" max="1549" width="11.33203125" style="11" customWidth="1"/>
    <col min="1550" max="1550" width="10.88671875" style="11" customWidth="1"/>
    <col min="1551" max="1551" width="14.33203125" style="11" customWidth="1"/>
    <col min="1552" max="1552" width="16" style="11" customWidth="1"/>
    <col min="1553" max="1553" width="22.5546875" style="11" customWidth="1"/>
    <col min="1554" max="1554" width="7.88671875" style="11"/>
    <col min="1555" max="1555" width="12.44140625" style="11" customWidth="1"/>
    <col min="1556" max="1792" width="7.88671875" style="11"/>
    <col min="1793" max="1794" width="10" style="11" customWidth="1"/>
    <col min="1795" max="1795" width="8.5546875" style="11" customWidth="1"/>
    <col min="1796" max="1796" width="43.6640625" style="11" customWidth="1"/>
    <col min="1797" max="1797" width="16.44140625" style="11" customWidth="1"/>
    <col min="1798" max="1798" width="15.88671875" style="11" customWidth="1"/>
    <col min="1799" max="1799" width="17.109375" style="11" customWidth="1"/>
    <col min="1800" max="1800" width="14" style="11" customWidth="1"/>
    <col min="1801" max="1801" width="11" style="11" customWidth="1"/>
    <col min="1802" max="1802" width="14.44140625" style="11" customWidth="1"/>
    <col min="1803" max="1804" width="12.6640625" style="11" customWidth="1"/>
    <col min="1805" max="1805" width="11.33203125" style="11" customWidth="1"/>
    <col min="1806" max="1806" width="10.88671875" style="11" customWidth="1"/>
    <col min="1807" max="1807" width="14.33203125" style="11" customWidth="1"/>
    <col min="1808" max="1808" width="16" style="11" customWidth="1"/>
    <col min="1809" max="1809" width="22.5546875" style="11" customWidth="1"/>
    <col min="1810" max="1810" width="7.88671875" style="11"/>
    <col min="1811" max="1811" width="12.44140625" style="11" customWidth="1"/>
    <col min="1812" max="2048" width="7.88671875" style="11"/>
    <col min="2049" max="2050" width="10" style="11" customWidth="1"/>
    <col min="2051" max="2051" width="8.5546875" style="11" customWidth="1"/>
    <col min="2052" max="2052" width="43.6640625" style="11" customWidth="1"/>
    <col min="2053" max="2053" width="16.44140625" style="11" customWidth="1"/>
    <col min="2054" max="2054" width="15.88671875" style="11" customWidth="1"/>
    <col min="2055" max="2055" width="17.109375" style="11" customWidth="1"/>
    <col min="2056" max="2056" width="14" style="11" customWidth="1"/>
    <col min="2057" max="2057" width="11" style="11" customWidth="1"/>
    <col min="2058" max="2058" width="14.44140625" style="11" customWidth="1"/>
    <col min="2059" max="2060" width="12.6640625" style="11" customWidth="1"/>
    <col min="2061" max="2061" width="11.33203125" style="11" customWidth="1"/>
    <col min="2062" max="2062" width="10.88671875" style="11" customWidth="1"/>
    <col min="2063" max="2063" width="14.33203125" style="11" customWidth="1"/>
    <col min="2064" max="2064" width="16" style="11" customWidth="1"/>
    <col min="2065" max="2065" width="22.5546875" style="11" customWidth="1"/>
    <col min="2066" max="2066" width="7.88671875" style="11"/>
    <col min="2067" max="2067" width="12.44140625" style="11" customWidth="1"/>
    <col min="2068" max="2304" width="7.88671875" style="11"/>
    <col min="2305" max="2306" width="10" style="11" customWidth="1"/>
    <col min="2307" max="2307" width="8.5546875" style="11" customWidth="1"/>
    <col min="2308" max="2308" width="43.6640625" style="11" customWidth="1"/>
    <col min="2309" max="2309" width="16.44140625" style="11" customWidth="1"/>
    <col min="2310" max="2310" width="15.88671875" style="11" customWidth="1"/>
    <col min="2311" max="2311" width="17.109375" style="11" customWidth="1"/>
    <col min="2312" max="2312" width="14" style="11" customWidth="1"/>
    <col min="2313" max="2313" width="11" style="11" customWidth="1"/>
    <col min="2314" max="2314" width="14.44140625" style="11" customWidth="1"/>
    <col min="2315" max="2316" width="12.6640625" style="11" customWidth="1"/>
    <col min="2317" max="2317" width="11.33203125" style="11" customWidth="1"/>
    <col min="2318" max="2318" width="10.88671875" style="11" customWidth="1"/>
    <col min="2319" max="2319" width="14.33203125" style="11" customWidth="1"/>
    <col min="2320" max="2320" width="16" style="11" customWidth="1"/>
    <col min="2321" max="2321" width="22.5546875" style="11" customWidth="1"/>
    <col min="2322" max="2322" width="7.88671875" style="11"/>
    <col min="2323" max="2323" width="12.44140625" style="11" customWidth="1"/>
    <col min="2324" max="2560" width="7.88671875" style="11"/>
    <col min="2561" max="2562" width="10" style="11" customWidth="1"/>
    <col min="2563" max="2563" width="8.5546875" style="11" customWidth="1"/>
    <col min="2564" max="2564" width="43.6640625" style="11" customWidth="1"/>
    <col min="2565" max="2565" width="16.44140625" style="11" customWidth="1"/>
    <col min="2566" max="2566" width="15.88671875" style="11" customWidth="1"/>
    <col min="2567" max="2567" width="17.109375" style="11" customWidth="1"/>
    <col min="2568" max="2568" width="14" style="11" customWidth="1"/>
    <col min="2569" max="2569" width="11" style="11" customWidth="1"/>
    <col min="2570" max="2570" width="14.44140625" style="11" customWidth="1"/>
    <col min="2571" max="2572" width="12.6640625" style="11" customWidth="1"/>
    <col min="2573" max="2573" width="11.33203125" style="11" customWidth="1"/>
    <col min="2574" max="2574" width="10.88671875" style="11" customWidth="1"/>
    <col min="2575" max="2575" width="14.33203125" style="11" customWidth="1"/>
    <col min="2576" max="2576" width="16" style="11" customWidth="1"/>
    <col min="2577" max="2577" width="22.5546875" style="11" customWidth="1"/>
    <col min="2578" max="2578" width="7.88671875" style="11"/>
    <col min="2579" max="2579" width="12.44140625" style="11" customWidth="1"/>
    <col min="2580" max="2816" width="7.88671875" style="11"/>
    <col min="2817" max="2818" width="10" style="11" customWidth="1"/>
    <col min="2819" max="2819" width="8.5546875" style="11" customWidth="1"/>
    <col min="2820" max="2820" width="43.6640625" style="11" customWidth="1"/>
    <col min="2821" max="2821" width="16.44140625" style="11" customWidth="1"/>
    <col min="2822" max="2822" width="15.88671875" style="11" customWidth="1"/>
    <col min="2823" max="2823" width="17.109375" style="11" customWidth="1"/>
    <col min="2824" max="2824" width="14" style="11" customWidth="1"/>
    <col min="2825" max="2825" width="11" style="11" customWidth="1"/>
    <col min="2826" max="2826" width="14.44140625" style="11" customWidth="1"/>
    <col min="2827" max="2828" width="12.6640625" style="11" customWidth="1"/>
    <col min="2829" max="2829" width="11.33203125" style="11" customWidth="1"/>
    <col min="2830" max="2830" width="10.88671875" style="11" customWidth="1"/>
    <col min="2831" max="2831" width="14.33203125" style="11" customWidth="1"/>
    <col min="2832" max="2832" width="16" style="11" customWidth="1"/>
    <col min="2833" max="2833" width="22.5546875" style="11" customWidth="1"/>
    <col min="2834" max="2834" width="7.88671875" style="11"/>
    <col min="2835" max="2835" width="12.44140625" style="11" customWidth="1"/>
    <col min="2836" max="3072" width="7.88671875" style="11"/>
    <col min="3073" max="3074" width="10" style="11" customWidth="1"/>
    <col min="3075" max="3075" width="8.5546875" style="11" customWidth="1"/>
    <col min="3076" max="3076" width="43.6640625" style="11" customWidth="1"/>
    <col min="3077" max="3077" width="16.44140625" style="11" customWidth="1"/>
    <col min="3078" max="3078" width="15.88671875" style="11" customWidth="1"/>
    <col min="3079" max="3079" width="17.109375" style="11" customWidth="1"/>
    <col min="3080" max="3080" width="14" style="11" customWidth="1"/>
    <col min="3081" max="3081" width="11" style="11" customWidth="1"/>
    <col min="3082" max="3082" width="14.44140625" style="11" customWidth="1"/>
    <col min="3083" max="3084" width="12.6640625" style="11" customWidth="1"/>
    <col min="3085" max="3085" width="11.33203125" style="11" customWidth="1"/>
    <col min="3086" max="3086" width="10.88671875" style="11" customWidth="1"/>
    <col min="3087" max="3087" width="14.33203125" style="11" customWidth="1"/>
    <col min="3088" max="3088" width="16" style="11" customWidth="1"/>
    <col min="3089" max="3089" width="22.5546875" style="11" customWidth="1"/>
    <col min="3090" max="3090" width="7.88671875" style="11"/>
    <col min="3091" max="3091" width="12.44140625" style="11" customWidth="1"/>
    <col min="3092" max="3328" width="7.88671875" style="11"/>
    <col min="3329" max="3330" width="10" style="11" customWidth="1"/>
    <col min="3331" max="3331" width="8.5546875" style="11" customWidth="1"/>
    <col min="3332" max="3332" width="43.6640625" style="11" customWidth="1"/>
    <col min="3333" max="3333" width="16.44140625" style="11" customWidth="1"/>
    <col min="3334" max="3334" width="15.88671875" style="11" customWidth="1"/>
    <col min="3335" max="3335" width="17.109375" style="11" customWidth="1"/>
    <col min="3336" max="3336" width="14" style="11" customWidth="1"/>
    <col min="3337" max="3337" width="11" style="11" customWidth="1"/>
    <col min="3338" max="3338" width="14.44140625" style="11" customWidth="1"/>
    <col min="3339" max="3340" width="12.6640625" style="11" customWidth="1"/>
    <col min="3341" max="3341" width="11.33203125" style="11" customWidth="1"/>
    <col min="3342" max="3342" width="10.88671875" style="11" customWidth="1"/>
    <col min="3343" max="3343" width="14.33203125" style="11" customWidth="1"/>
    <col min="3344" max="3344" width="16" style="11" customWidth="1"/>
    <col min="3345" max="3345" width="22.5546875" style="11" customWidth="1"/>
    <col min="3346" max="3346" width="7.88671875" style="11"/>
    <col min="3347" max="3347" width="12.44140625" style="11" customWidth="1"/>
    <col min="3348" max="3584" width="7.88671875" style="11"/>
    <col min="3585" max="3586" width="10" style="11" customWidth="1"/>
    <col min="3587" max="3587" width="8.5546875" style="11" customWidth="1"/>
    <col min="3588" max="3588" width="43.6640625" style="11" customWidth="1"/>
    <col min="3589" max="3589" width="16.44140625" style="11" customWidth="1"/>
    <col min="3590" max="3590" width="15.88671875" style="11" customWidth="1"/>
    <col min="3591" max="3591" width="17.109375" style="11" customWidth="1"/>
    <col min="3592" max="3592" width="14" style="11" customWidth="1"/>
    <col min="3593" max="3593" width="11" style="11" customWidth="1"/>
    <col min="3594" max="3594" width="14.44140625" style="11" customWidth="1"/>
    <col min="3595" max="3596" width="12.6640625" style="11" customWidth="1"/>
    <col min="3597" max="3597" width="11.33203125" style="11" customWidth="1"/>
    <col min="3598" max="3598" width="10.88671875" style="11" customWidth="1"/>
    <col min="3599" max="3599" width="14.33203125" style="11" customWidth="1"/>
    <col min="3600" max="3600" width="16" style="11" customWidth="1"/>
    <col min="3601" max="3601" width="22.5546875" style="11" customWidth="1"/>
    <col min="3602" max="3602" width="7.88671875" style="11"/>
    <col min="3603" max="3603" width="12.44140625" style="11" customWidth="1"/>
    <col min="3604" max="3840" width="7.88671875" style="11"/>
    <col min="3841" max="3842" width="10" style="11" customWidth="1"/>
    <col min="3843" max="3843" width="8.5546875" style="11" customWidth="1"/>
    <col min="3844" max="3844" width="43.6640625" style="11" customWidth="1"/>
    <col min="3845" max="3845" width="16.44140625" style="11" customWidth="1"/>
    <col min="3846" max="3846" width="15.88671875" style="11" customWidth="1"/>
    <col min="3847" max="3847" width="17.109375" style="11" customWidth="1"/>
    <col min="3848" max="3848" width="14" style="11" customWidth="1"/>
    <col min="3849" max="3849" width="11" style="11" customWidth="1"/>
    <col min="3850" max="3850" width="14.44140625" style="11" customWidth="1"/>
    <col min="3851" max="3852" width="12.6640625" style="11" customWidth="1"/>
    <col min="3853" max="3853" width="11.33203125" style="11" customWidth="1"/>
    <col min="3854" max="3854" width="10.88671875" style="11" customWidth="1"/>
    <col min="3855" max="3855" width="14.33203125" style="11" customWidth="1"/>
    <col min="3856" max="3856" width="16" style="11" customWidth="1"/>
    <col min="3857" max="3857" width="22.5546875" style="11" customWidth="1"/>
    <col min="3858" max="3858" width="7.88671875" style="11"/>
    <col min="3859" max="3859" width="12.44140625" style="11" customWidth="1"/>
    <col min="3860" max="4096" width="7.88671875" style="11"/>
    <col min="4097" max="4098" width="10" style="11" customWidth="1"/>
    <col min="4099" max="4099" width="8.5546875" style="11" customWidth="1"/>
    <col min="4100" max="4100" width="43.6640625" style="11" customWidth="1"/>
    <col min="4101" max="4101" width="16.44140625" style="11" customWidth="1"/>
    <col min="4102" max="4102" width="15.88671875" style="11" customWidth="1"/>
    <col min="4103" max="4103" width="17.109375" style="11" customWidth="1"/>
    <col min="4104" max="4104" width="14" style="11" customWidth="1"/>
    <col min="4105" max="4105" width="11" style="11" customWidth="1"/>
    <col min="4106" max="4106" width="14.44140625" style="11" customWidth="1"/>
    <col min="4107" max="4108" width="12.6640625" style="11" customWidth="1"/>
    <col min="4109" max="4109" width="11.33203125" style="11" customWidth="1"/>
    <col min="4110" max="4110" width="10.88671875" style="11" customWidth="1"/>
    <col min="4111" max="4111" width="14.33203125" style="11" customWidth="1"/>
    <col min="4112" max="4112" width="16" style="11" customWidth="1"/>
    <col min="4113" max="4113" width="22.5546875" style="11" customWidth="1"/>
    <col min="4114" max="4114" width="7.88671875" style="11"/>
    <col min="4115" max="4115" width="12.44140625" style="11" customWidth="1"/>
    <col min="4116" max="4352" width="7.88671875" style="11"/>
    <col min="4353" max="4354" width="10" style="11" customWidth="1"/>
    <col min="4355" max="4355" width="8.5546875" style="11" customWidth="1"/>
    <col min="4356" max="4356" width="43.6640625" style="11" customWidth="1"/>
    <col min="4357" max="4357" width="16.44140625" style="11" customWidth="1"/>
    <col min="4358" max="4358" width="15.88671875" style="11" customWidth="1"/>
    <col min="4359" max="4359" width="17.109375" style="11" customWidth="1"/>
    <col min="4360" max="4360" width="14" style="11" customWidth="1"/>
    <col min="4361" max="4361" width="11" style="11" customWidth="1"/>
    <col min="4362" max="4362" width="14.44140625" style="11" customWidth="1"/>
    <col min="4363" max="4364" width="12.6640625" style="11" customWidth="1"/>
    <col min="4365" max="4365" width="11.33203125" style="11" customWidth="1"/>
    <col min="4366" max="4366" width="10.88671875" style="11" customWidth="1"/>
    <col min="4367" max="4367" width="14.33203125" style="11" customWidth="1"/>
    <col min="4368" max="4368" width="16" style="11" customWidth="1"/>
    <col min="4369" max="4369" width="22.5546875" style="11" customWidth="1"/>
    <col min="4370" max="4370" width="7.88671875" style="11"/>
    <col min="4371" max="4371" width="12.44140625" style="11" customWidth="1"/>
    <col min="4372" max="4608" width="7.88671875" style="11"/>
    <col min="4609" max="4610" width="10" style="11" customWidth="1"/>
    <col min="4611" max="4611" width="8.5546875" style="11" customWidth="1"/>
    <col min="4612" max="4612" width="43.6640625" style="11" customWidth="1"/>
    <col min="4613" max="4613" width="16.44140625" style="11" customWidth="1"/>
    <col min="4614" max="4614" width="15.88671875" style="11" customWidth="1"/>
    <col min="4615" max="4615" width="17.109375" style="11" customWidth="1"/>
    <col min="4616" max="4616" width="14" style="11" customWidth="1"/>
    <col min="4617" max="4617" width="11" style="11" customWidth="1"/>
    <col min="4618" max="4618" width="14.44140625" style="11" customWidth="1"/>
    <col min="4619" max="4620" width="12.6640625" style="11" customWidth="1"/>
    <col min="4621" max="4621" width="11.33203125" style="11" customWidth="1"/>
    <col min="4622" max="4622" width="10.88671875" style="11" customWidth="1"/>
    <col min="4623" max="4623" width="14.33203125" style="11" customWidth="1"/>
    <col min="4624" max="4624" width="16" style="11" customWidth="1"/>
    <col min="4625" max="4625" width="22.5546875" style="11" customWidth="1"/>
    <col min="4626" max="4626" width="7.88671875" style="11"/>
    <col min="4627" max="4627" width="12.44140625" style="11" customWidth="1"/>
    <col min="4628" max="4864" width="7.88671875" style="11"/>
    <col min="4865" max="4866" width="10" style="11" customWidth="1"/>
    <col min="4867" max="4867" width="8.5546875" style="11" customWidth="1"/>
    <col min="4868" max="4868" width="43.6640625" style="11" customWidth="1"/>
    <col min="4869" max="4869" width="16.44140625" style="11" customWidth="1"/>
    <col min="4870" max="4870" width="15.88671875" style="11" customWidth="1"/>
    <col min="4871" max="4871" width="17.109375" style="11" customWidth="1"/>
    <col min="4872" max="4872" width="14" style="11" customWidth="1"/>
    <col min="4873" max="4873" width="11" style="11" customWidth="1"/>
    <col min="4874" max="4874" width="14.44140625" style="11" customWidth="1"/>
    <col min="4875" max="4876" width="12.6640625" style="11" customWidth="1"/>
    <col min="4877" max="4877" width="11.33203125" style="11" customWidth="1"/>
    <col min="4878" max="4878" width="10.88671875" style="11" customWidth="1"/>
    <col min="4879" max="4879" width="14.33203125" style="11" customWidth="1"/>
    <col min="4880" max="4880" width="16" style="11" customWidth="1"/>
    <col min="4881" max="4881" width="22.5546875" style="11" customWidth="1"/>
    <col min="4882" max="4882" width="7.88671875" style="11"/>
    <col min="4883" max="4883" width="12.44140625" style="11" customWidth="1"/>
    <col min="4884" max="5120" width="7.88671875" style="11"/>
    <col min="5121" max="5122" width="10" style="11" customWidth="1"/>
    <col min="5123" max="5123" width="8.5546875" style="11" customWidth="1"/>
    <col min="5124" max="5124" width="43.6640625" style="11" customWidth="1"/>
    <col min="5125" max="5125" width="16.44140625" style="11" customWidth="1"/>
    <col min="5126" max="5126" width="15.88671875" style="11" customWidth="1"/>
    <col min="5127" max="5127" width="17.109375" style="11" customWidth="1"/>
    <col min="5128" max="5128" width="14" style="11" customWidth="1"/>
    <col min="5129" max="5129" width="11" style="11" customWidth="1"/>
    <col min="5130" max="5130" width="14.44140625" style="11" customWidth="1"/>
    <col min="5131" max="5132" width="12.6640625" style="11" customWidth="1"/>
    <col min="5133" max="5133" width="11.33203125" style="11" customWidth="1"/>
    <col min="5134" max="5134" width="10.88671875" style="11" customWidth="1"/>
    <col min="5135" max="5135" width="14.33203125" style="11" customWidth="1"/>
    <col min="5136" max="5136" width="16" style="11" customWidth="1"/>
    <col min="5137" max="5137" width="22.5546875" style="11" customWidth="1"/>
    <col min="5138" max="5138" width="7.88671875" style="11"/>
    <col min="5139" max="5139" width="12.44140625" style="11" customWidth="1"/>
    <col min="5140" max="5376" width="7.88671875" style="11"/>
    <col min="5377" max="5378" width="10" style="11" customWidth="1"/>
    <col min="5379" max="5379" width="8.5546875" style="11" customWidth="1"/>
    <col min="5380" max="5380" width="43.6640625" style="11" customWidth="1"/>
    <col min="5381" max="5381" width="16.44140625" style="11" customWidth="1"/>
    <col min="5382" max="5382" width="15.88671875" style="11" customWidth="1"/>
    <col min="5383" max="5383" width="17.109375" style="11" customWidth="1"/>
    <col min="5384" max="5384" width="14" style="11" customWidth="1"/>
    <col min="5385" max="5385" width="11" style="11" customWidth="1"/>
    <col min="5386" max="5386" width="14.44140625" style="11" customWidth="1"/>
    <col min="5387" max="5388" width="12.6640625" style="11" customWidth="1"/>
    <col min="5389" max="5389" width="11.33203125" style="11" customWidth="1"/>
    <col min="5390" max="5390" width="10.88671875" style="11" customWidth="1"/>
    <col min="5391" max="5391" width="14.33203125" style="11" customWidth="1"/>
    <col min="5392" max="5392" width="16" style="11" customWidth="1"/>
    <col min="5393" max="5393" width="22.5546875" style="11" customWidth="1"/>
    <col min="5394" max="5394" width="7.88671875" style="11"/>
    <col min="5395" max="5395" width="12.44140625" style="11" customWidth="1"/>
    <col min="5396" max="5632" width="7.88671875" style="11"/>
    <col min="5633" max="5634" width="10" style="11" customWidth="1"/>
    <col min="5635" max="5635" width="8.5546875" style="11" customWidth="1"/>
    <col min="5636" max="5636" width="43.6640625" style="11" customWidth="1"/>
    <col min="5637" max="5637" width="16.44140625" style="11" customWidth="1"/>
    <col min="5638" max="5638" width="15.88671875" style="11" customWidth="1"/>
    <col min="5639" max="5639" width="17.109375" style="11" customWidth="1"/>
    <col min="5640" max="5640" width="14" style="11" customWidth="1"/>
    <col min="5641" max="5641" width="11" style="11" customWidth="1"/>
    <col min="5642" max="5642" width="14.44140625" style="11" customWidth="1"/>
    <col min="5643" max="5644" width="12.6640625" style="11" customWidth="1"/>
    <col min="5645" max="5645" width="11.33203125" style="11" customWidth="1"/>
    <col min="5646" max="5646" width="10.88671875" style="11" customWidth="1"/>
    <col min="5647" max="5647" width="14.33203125" style="11" customWidth="1"/>
    <col min="5648" max="5648" width="16" style="11" customWidth="1"/>
    <col min="5649" max="5649" width="22.5546875" style="11" customWidth="1"/>
    <col min="5650" max="5650" width="7.88671875" style="11"/>
    <col min="5651" max="5651" width="12.44140625" style="11" customWidth="1"/>
    <col min="5652" max="5888" width="7.88671875" style="11"/>
    <col min="5889" max="5890" width="10" style="11" customWidth="1"/>
    <col min="5891" max="5891" width="8.5546875" style="11" customWidth="1"/>
    <col min="5892" max="5892" width="43.6640625" style="11" customWidth="1"/>
    <col min="5893" max="5893" width="16.44140625" style="11" customWidth="1"/>
    <col min="5894" max="5894" width="15.88671875" style="11" customWidth="1"/>
    <col min="5895" max="5895" width="17.109375" style="11" customWidth="1"/>
    <col min="5896" max="5896" width="14" style="11" customWidth="1"/>
    <col min="5897" max="5897" width="11" style="11" customWidth="1"/>
    <col min="5898" max="5898" width="14.44140625" style="11" customWidth="1"/>
    <col min="5899" max="5900" width="12.6640625" style="11" customWidth="1"/>
    <col min="5901" max="5901" width="11.33203125" style="11" customWidth="1"/>
    <col min="5902" max="5902" width="10.88671875" style="11" customWidth="1"/>
    <col min="5903" max="5903" width="14.33203125" style="11" customWidth="1"/>
    <col min="5904" max="5904" width="16" style="11" customWidth="1"/>
    <col min="5905" max="5905" width="22.5546875" style="11" customWidth="1"/>
    <col min="5906" max="5906" width="7.88671875" style="11"/>
    <col min="5907" max="5907" width="12.44140625" style="11" customWidth="1"/>
    <col min="5908" max="6144" width="7.88671875" style="11"/>
    <col min="6145" max="6146" width="10" style="11" customWidth="1"/>
    <col min="6147" max="6147" width="8.5546875" style="11" customWidth="1"/>
    <col min="6148" max="6148" width="43.6640625" style="11" customWidth="1"/>
    <col min="6149" max="6149" width="16.44140625" style="11" customWidth="1"/>
    <col min="6150" max="6150" width="15.88671875" style="11" customWidth="1"/>
    <col min="6151" max="6151" width="17.109375" style="11" customWidth="1"/>
    <col min="6152" max="6152" width="14" style="11" customWidth="1"/>
    <col min="6153" max="6153" width="11" style="11" customWidth="1"/>
    <col min="6154" max="6154" width="14.44140625" style="11" customWidth="1"/>
    <col min="6155" max="6156" width="12.6640625" style="11" customWidth="1"/>
    <col min="6157" max="6157" width="11.33203125" style="11" customWidth="1"/>
    <col min="6158" max="6158" width="10.88671875" style="11" customWidth="1"/>
    <col min="6159" max="6159" width="14.33203125" style="11" customWidth="1"/>
    <col min="6160" max="6160" width="16" style="11" customWidth="1"/>
    <col min="6161" max="6161" width="22.5546875" style="11" customWidth="1"/>
    <col min="6162" max="6162" width="7.88671875" style="11"/>
    <col min="6163" max="6163" width="12.44140625" style="11" customWidth="1"/>
    <col min="6164" max="6400" width="7.88671875" style="11"/>
    <col min="6401" max="6402" width="10" style="11" customWidth="1"/>
    <col min="6403" max="6403" width="8.5546875" style="11" customWidth="1"/>
    <col min="6404" max="6404" width="43.6640625" style="11" customWidth="1"/>
    <col min="6405" max="6405" width="16.44140625" style="11" customWidth="1"/>
    <col min="6406" max="6406" width="15.88671875" style="11" customWidth="1"/>
    <col min="6407" max="6407" width="17.109375" style="11" customWidth="1"/>
    <col min="6408" max="6408" width="14" style="11" customWidth="1"/>
    <col min="6409" max="6409" width="11" style="11" customWidth="1"/>
    <col min="6410" max="6410" width="14.44140625" style="11" customWidth="1"/>
    <col min="6411" max="6412" width="12.6640625" style="11" customWidth="1"/>
    <col min="6413" max="6413" width="11.33203125" style="11" customWidth="1"/>
    <col min="6414" max="6414" width="10.88671875" style="11" customWidth="1"/>
    <col min="6415" max="6415" width="14.33203125" style="11" customWidth="1"/>
    <col min="6416" max="6416" width="16" style="11" customWidth="1"/>
    <col min="6417" max="6417" width="22.5546875" style="11" customWidth="1"/>
    <col min="6418" max="6418" width="7.88671875" style="11"/>
    <col min="6419" max="6419" width="12.44140625" style="11" customWidth="1"/>
    <col min="6420" max="6656" width="7.88671875" style="11"/>
    <col min="6657" max="6658" width="10" style="11" customWidth="1"/>
    <col min="6659" max="6659" width="8.5546875" style="11" customWidth="1"/>
    <col min="6660" max="6660" width="43.6640625" style="11" customWidth="1"/>
    <col min="6661" max="6661" width="16.44140625" style="11" customWidth="1"/>
    <col min="6662" max="6662" width="15.88671875" style="11" customWidth="1"/>
    <col min="6663" max="6663" width="17.109375" style="11" customWidth="1"/>
    <col min="6664" max="6664" width="14" style="11" customWidth="1"/>
    <col min="6665" max="6665" width="11" style="11" customWidth="1"/>
    <col min="6666" max="6666" width="14.44140625" style="11" customWidth="1"/>
    <col min="6667" max="6668" width="12.6640625" style="11" customWidth="1"/>
    <col min="6669" max="6669" width="11.33203125" style="11" customWidth="1"/>
    <col min="6670" max="6670" width="10.88671875" style="11" customWidth="1"/>
    <col min="6671" max="6671" width="14.33203125" style="11" customWidth="1"/>
    <col min="6672" max="6672" width="16" style="11" customWidth="1"/>
    <col min="6673" max="6673" width="22.5546875" style="11" customWidth="1"/>
    <col min="6674" max="6674" width="7.88671875" style="11"/>
    <col min="6675" max="6675" width="12.44140625" style="11" customWidth="1"/>
    <col min="6676" max="6912" width="7.88671875" style="11"/>
    <col min="6913" max="6914" width="10" style="11" customWidth="1"/>
    <col min="6915" max="6915" width="8.5546875" style="11" customWidth="1"/>
    <col min="6916" max="6916" width="43.6640625" style="11" customWidth="1"/>
    <col min="6917" max="6917" width="16.44140625" style="11" customWidth="1"/>
    <col min="6918" max="6918" width="15.88671875" style="11" customWidth="1"/>
    <col min="6919" max="6919" width="17.109375" style="11" customWidth="1"/>
    <col min="6920" max="6920" width="14" style="11" customWidth="1"/>
    <col min="6921" max="6921" width="11" style="11" customWidth="1"/>
    <col min="6922" max="6922" width="14.44140625" style="11" customWidth="1"/>
    <col min="6923" max="6924" width="12.6640625" style="11" customWidth="1"/>
    <col min="6925" max="6925" width="11.33203125" style="11" customWidth="1"/>
    <col min="6926" max="6926" width="10.88671875" style="11" customWidth="1"/>
    <col min="6927" max="6927" width="14.33203125" style="11" customWidth="1"/>
    <col min="6928" max="6928" width="16" style="11" customWidth="1"/>
    <col min="6929" max="6929" width="22.5546875" style="11" customWidth="1"/>
    <col min="6930" max="6930" width="7.88671875" style="11"/>
    <col min="6931" max="6931" width="12.44140625" style="11" customWidth="1"/>
    <col min="6932" max="7168" width="7.88671875" style="11"/>
    <col min="7169" max="7170" width="10" style="11" customWidth="1"/>
    <col min="7171" max="7171" width="8.5546875" style="11" customWidth="1"/>
    <col min="7172" max="7172" width="43.6640625" style="11" customWidth="1"/>
    <col min="7173" max="7173" width="16.44140625" style="11" customWidth="1"/>
    <col min="7174" max="7174" width="15.88671875" style="11" customWidth="1"/>
    <col min="7175" max="7175" width="17.109375" style="11" customWidth="1"/>
    <col min="7176" max="7176" width="14" style="11" customWidth="1"/>
    <col min="7177" max="7177" width="11" style="11" customWidth="1"/>
    <col min="7178" max="7178" width="14.44140625" style="11" customWidth="1"/>
    <col min="7179" max="7180" width="12.6640625" style="11" customWidth="1"/>
    <col min="7181" max="7181" width="11.33203125" style="11" customWidth="1"/>
    <col min="7182" max="7182" width="10.88671875" style="11" customWidth="1"/>
    <col min="7183" max="7183" width="14.33203125" style="11" customWidth="1"/>
    <col min="7184" max="7184" width="16" style="11" customWidth="1"/>
    <col min="7185" max="7185" width="22.5546875" style="11" customWidth="1"/>
    <col min="7186" max="7186" width="7.88671875" style="11"/>
    <col min="7187" max="7187" width="12.44140625" style="11" customWidth="1"/>
    <col min="7188" max="7424" width="7.88671875" style="11"/>
    <col min="7425" max="7426" width="10" style="11" customWidth="1"/>
    <col min="7427" max="7427" width="8.5546875" style="11" customWidth="1"/>
    <col min="7428" max="7428" width="43.6640625" style="11" customWidth="1"/>
    <col min="7429" max="7429" width="16.44140625" style="11" customWidth="1"/>
    <col min="7430" max="7430" width="15.88671875" style="11" customWidth="1"/>
    <col min="7431" max="7431" width="17.109375" style="11" customWidth="1"/>
    <col min="7432" max="7432" width="14" style="11" customWidth="1"/>
    <col min="7433" max="7433" width="11" style="11" customWidth="1"/>
    <col min="7434" max="7434" width="14.44140625" style="11" customWidth="1"/>
    <col min="7435" max="7436" width="12.6640625" style="11" customWidth="1"/>
    <col min="7437" max="7437" width="11.33203125" style="11" customWidth="1"/>
    <col min="7438" max="7438" width="10.88671875" style="11" customWidth="1"/>
    <col min="7439" max="7439" width="14.33203125" style="11" customWidth="1"/>
    <col min="7440" max="7440" width="16" style="11" customWidth="1"/>
    <col min="7441" max="7441" width="22.5546875" style="11" customWidth="1"/>
    <col min="7442" max="7442" width="7.88671875" style="11"/>
    <col min="7443" max="7443" width="12.44140625" style="11" customWidth="1"/>
    <col min="7444" max="7680" width="7.88671875" style="11"/>
    <col min="7681" max="7682" width="10" style="11" customWidth="1"/>
    <col min="7683" max="7683" width="8.5546875" style="11" customWidth="1"/>
    <col min="7684" max="7684" width="43.6640625" style="11" customWidth="1"/>
    <col min="7685" max="7685" width="16.44140625" style="11" customWidth="1"/>
    <col min="7686" max="7686" width="15.88671875" style="11" customWidth="1"/>
    <col min="7687" max="7687" width="17.109375" style="11" customWidth="1"/>
    <col min="7688" max="7688" width="14" style="11" customWidth="1"/>
    <col min="7689" max="7689" width="11" style="11" customWidth="1"/>
    <col min="7690" max="7690" width="14.44140625" style="11" customWidth="1"/>
    <col min="7691" max="7692" width="12.6640625" style="11" customWidth="1"/>
    <col min="7693" max="7693" width="11.33203125" style="11" customWidth="1"/>
    <col min="7694" max="7694" width="10.88671875" style="11" customWidth="1"/>
    <col min="7695" max="7695" width="14.33203125" style="11" customWidth="1"/>
    <col min="7696" max="7696" width="16" style="11" customWidth="1"/>
    <col min="7697" max="7697" width="22.5546875" style="11" customWidth="1"/>
    <col min="7698" max="7698" width="7.88671875" style="11"/>
    <col min="7699" max="7699" width="12.44140625" style="11" customWidth="1"/>
    <col min="7700" max="7936" width="7.88671875" style="11"/>
    <col min="7937" max="7938" width="10" style="11" customWidth="1"/>
    <col min="7939" max="7939" width="8.5546875" style="11" customWidth="1"/>
    <col min="7940" max="7940" width="43.6640625" style="11" customWidth="1"/>
    <col min="7941" max="7941" width="16.44140625" style="11" customWidth="1"/>
    <col min="7942" max="7942" width="15.88671875" style="11" customWidth="1"/>
    <col min="7943" max="7943" width="17.109375" style="11" customWidth="1"/>
    <col min="7944" max="7944" width="14" style="11" customWidth="1"/>
    <col min="7945" max="7945" width="11" style="11" customWidth="1"/>
    <col min="7946" max="7946" width="14.44140625" style="11" customWidth="1"/>
    <col min="7947" max="7948" width="12.6640625" style="11" customWidth="1"/>
    <col min="7949" max="7949" width="11.33203125" style="11" customWidth="1"/>
    <col min="7950" max="7950" width="10.88671875" style="11" customWidth="1"/>
    <col min="7951" max="7951" width="14.33203125" style="11" customWidth="1"/>
    <col min="7952" max="7952" width="16" style="11" customWidth="1"/>
    <col min="7953" max="7953" width="22.5546875" style="11" customWidth="1"/>
    <col min="7954" max="7954" width="7.88671875" style="11"/>
    <col min="7955" max="7955" width="12.44140625" style="11" customWidth="1"/>
    <col min="7956" max="8192" width="7.88671875" style="11"/>
    <col min="8193" max="8194" width="10" style="11" customWidth="1"/>
    <col min="8195" max="8195" width="8.5546875" style="11" customWidth="1"/>
    <col min="8196" max="8196" width="43.6640625" style="11" customWidth="1"/>
    <col min="8197" max="8197" width="16.44140625" style="11" customWidth="1"/>
    <col min="8198" max="8198" width="15.88671875" style="11" customWidth="1"/>
    <col min="8199" max="8199" width="17.109375" style="11" customWidth="1"/>
    <col min="8200" max="8200" width="14" style="11" customWidth="1"/>
    <col min="8201" max="8201" width="11" style="11" customWidth="1"/>
    <col min="8202" max="8202" width="14.44140625" style="11" customWidth="1"/>
    <col min="8203" max="8204" width="12.6640625" style="11" customWidth="1"/>
    <col min="8205" max="8205" width="11.33203125" style="11" customWidth="1"/>
    <col min="8206" max="8206" width="10.88671875" style="11" customWidth="1"/>
    <col min="8207" max="8207" width="14.33203125" style="11" customWidth="1"/>
    <col min="8208" max="8208" width="16" style="11" customWidth="1"/>
    <col min="8209" max="8209" width="22.5546875" style="11" customWidth="1"/>
    <col min="8210" max="8210" width="7.88671875" style="11"/>
    <col min="8211" max="8211" width="12.44140625" style="11" customWidth="1"/>
    <col min="8212" max="8448" width="7.88671875" style="11"/>
    <col min="8449" max="8450" width="10" style="11" customWidth="1"/>
    <col min="8451" max="8451" width="8.5546875" style="11" customWidth="1"/>
    <col min="8452" max="8452" width="43.6640625" style="11" customWidth="1"/>
    <col min="8453" max="8453" width="16.44140625" style="11" customWidth="1"/>
    <col min="8454" max="8454" width="15.88671875" style="11" customWidth="1"/>
    <col min="8455" max="8455" width="17.109375" style="11" customWidth="1"/>
    <col min="8456" max="8456" width="14" style="11" customWidth="1"/>
    <col min="8457" max="8457" width="11" style="11" customWidth="1"/>
    <col min="8458" max="8458" width="14.44140625" style="11" customWidth="1"/>
    <col min="8459" max="8460" width="12.6640625" style="11" customWidth="1"/>
    <col min="8461" max="8461" width="11.33203125" style="11" customWidth="1"/>
    <col min="8462" max="8462" width="10.88671875" style="11" customWidth="1"/>
    <col min="8463" max="8463" width="14.33203125" style="11" customWidth="1"/>
    <col min="8464" max="8464" width="16" style="11" customWidth="1"/>
    <col min="8465" max="8465" width="22.5546875" style="11" customWidth="1"/>
    <col min="8466" max="8466" width="7.88671875" style="11"/>
    <col min="8467" max="8467" width="12.44140625" style="11" customWidth="1"/>
    <col min="8468" max="8704" width="7.88671875" style="11"/>
    <col min="8705" max="8706" width="10" style="11" customWidth="1"/>
    <col min="8707" max="8707" width="8.5546875" style="11" customWidth="1"/>
    <col min="8708" max="8708" width="43.6640625" style="11" customWidth="1"/>
    <col min="8709" max="8709" width="16.44140625" style="11" customWidth="1"/>
    <col min="8710" max="8710" width="15.88671875" style="11" customWidth="1"/>
    <col min="8711" max="8711" width="17.109375" style="11" customWidth="1"/>
    <col min="8712" max="8712" width="14" style="11" customWidth="1"/>
    <col min="8713" max="8713" width="11" style="11" customWidth="1"/>
    <col min="8714" max="8714" width="14.44140625" style="11" customWidth="1"/>
    <col min="8715" max="8716" width="12.6640625" style="11" customWidth="1"/>
    <col min="8717" max="8717" width="11.33203125" style="11" customWidth="1"/>
    <col min="8718" max="8718" width="10.88671875" style="11" customWidth="1"/>
    <col min="8719" max="8719" width="14.33203125" style="11" customWidth="1"/>
    <col min="8720" max="8720" width="16" style="11" customWidth="1"/>
    <col min="8721" max="8721" width="22.5546875" style="11" customWidth="1"/>
    <col min="8722" max="8722" width="7.88671875" style="11"/>
    <col min="8723" max="8723" width="12.44140625" style="11" customWidth="1"/>
    <col min="8724" max="8960" width="7.88671875" style="11"/>
    <col min="8961" max="8962" width="10" style="11" customWidth="1"/>
    <col min="8963" max="8963" width="8.5546875" style="11" customWidth="1"/>
    <col min="8964" max="8964" width="43.6640625" style="11" customWidth="1"/>
    <col min="8965" max="8965" width="16.44140625" style="11" customWidth="1"/>
    <col min="8966" max="8966" width="15.88671875" style="11" customWidth="1"/>
    <col min="8967" max="8967" width="17.109375" style="11" customWidth="1"/>
    <col min="8968" max="8968" width="14" style="11" customWidth="1"/>
    <col min="8969" max="8969" width="11" style="11" customWidth="1"/>
    <col min="8970" max="8970" width="14.44140625" style="11" customWidth="1"/>
    <col min="8971" max="8972" width="12.6640625" style="11" customWidth="1"/>
    <col min="8973" max="8973" width="11.33203125" style="11" customWidth="1"/>
    <col min="8974" max="8974" width="10.88671875" style="11" customWidth="1"/>
    <col min="8975" max="8975" width="14.33203125" style="11" customWidth="1"/>
    <col min="8976" max="8976" width="16" style="11" customWidth="1"/>
    <col min="8977" max="8977" width="22.5546875" style="11" customWidth="1"/>
    <col min="8978" max="8978" width="7.88671875" style="11"/>
    <col min="8979" max="8979" width="12.44140625" style="11" customWidth="1"/>
    <col min="8980" max="9216" width="7.88671875" style="11"/>
    <col min="9217" max="9218" width="10" style="11" customWidth="1"/>
    <col min="9219" max="9219" width="8.5546875" style="11" customWidth="1"/>
    <col min="9220" max="9220" width="43.6640625" style="11" customWidth="1"/>
    <col min="9221" max="9221" width="16.44140625" style="11" customWidth="1"/>
    <col min="9222" max="9222" width="15.88671875" style="11" customWidth="1"/>
    <col min="9223" max="9223" width="17.109375" style="11" customWidth="1"/>
    <col min="9224" max="9224" width="14" style="11" customWidth="1"/>
    <col min="9225" max="9225" width="11" style="11" customWidth="1"/>
    <col min="9226" max="9226" width="14.44140625" style="11" customWidth="1"/>
    <col min="9227" max="9228" width="12.6640625" style="11" customWidth="1"/>
    <col min="9229" max="9229" width="11.33203125" style="11" customWidth="1"/>
    <col min="9230" max="9230" width="10.88671875" style="11" customWidth="1"/>
    <col min="9231" max="9231" width="14.33203125" style="11" customWidth="1"/>
    <col min="9232" max="9232" width="16" style="11" customWidth="1"/>
    <col min="9233" max="9233" width="22.5546875" style="11" customWidth="1"/>
    <col min="9234" max="9234" width="7.88671875" style="11"/>
    <col min="9235" max="9235" width="12.44140625" style="11" customWidth="1"/>
    <col min="9236" max="9472" width="7.88671875" style="11"/>
    <col min="9473" max="9474" width="10" style="11" customWidth="1"/>
    <col min="9475" max="9475" width="8.5546875" style="11" customWidth="1"/>
    <col min="9476" max="9476" width="43.6640625" style="11" customWidth="1"/>
    <col min="9477" max="9477" width="16.44140625" style="11" customWidth="1"/>
    <col min="9478" max="9478" width="15.88671875" style="11" customWidth="1"/>
    <col min="9479" max="9479" width="17.109375" style="11" customWidth="1"/>
    <col min="9480" max="9480" width="14" style="11" customWidth="1"/>
    <col min="9481" max="9481" width="11" style="11" customWidth="1"/>
    <col min="9482" max="9482" width="14.44140625" style="11" customWidth="1"/>
    <col min="9483" max="9484" width="12.6640625" style="11" customWidth="1"/>
    <col min="9485" max="9485" width="11.33203125" style="11" customWidth="1"/>
    <col min="9486" max="9486" width="10.88671875" style="11" customWidth="1"/>
    <col min="9487" max="9487" width="14.33203125" style="11" customWidth="1"/>
    <col min="9488" max="9488" width="16" style="11" customWidth="1"/>
    <col min="9489" max="9489" width="22.5546875" style="11" customWidth="1"/>
    <col min="9490" max="9490" width="7.88671875" style="11"/>
    <col min="9491" max="9491" width="12.44140625" style="11" customWidth="1"/>
    <col min="9492" max="9728" width="7.88671875" style="11"/>
    <col min="9729" max="9730" width="10" style="11" customWidth="1"/>
    <col min="9731" max="9731" width="8.5546875" style="11" customWidth="1"/>
    <col min="9732" max="9732" width="43.6640625" style="11" customWidth="1"/>
    <col min="9733" max="9733" width="16.44140625" style="11" customWidth="1"/>
    <col min="9734" max="9734" width="15.88671875" style="11" customWidth="1"/>
    <col min="9735" max="9735" width="17.109375" style="11" customWidth="1"/>
    <col min="9736" max="9736" width="14" style="11" customWidth="1"/>
    <col min="9737" max="9737" width="11" style="11" customWidth="1"/>
    <col min="9738" max="9738" width="14.44140625" style="11" customWidth="1"/>
    <col min="9739" max="9740" width="12.6640625" style="11" customWidth="1"/>
    <col min="9741" max="9741" width="11.33203125" style="11" customWidth="1"/>
    <col min="9742" max="9742" width="10.88671875" style="11" customWidth="1"/>
    <col min="9743" max="9743" width="14.33203125" style="11" customWidth="1"/>
    <col min="9744" max="9744" width="16" style="11" customWidth="1"/>
    <col min="9745" max="9745" width="22.5546875" style="11" customWidth="1"/>
    <col min="9746" max="9746" width="7.88671875" style="11"/>
    <col min="9747" max="9747" width="12.44140625" style="11" customWidth="1"/>
    <col min="9748" max="9984" width="7.88671875" style="11"/>
    <col min="9985" max="9986" width="10" style="11" customWidth="1"/>
    <col min="9987" max="9987" width="8.5546875" style="11" customWidth="1"/>
    <col min="9988" max="9988" width="43.6640625" style="11" customWidth="1"/>
    <col min="9989" max="9989" width="16.44140625" style="11" customWidth="1"/>
    <col min="9990" max="9990" width="15.88671875" style="11" customWidth="1"/>
    <col min="9991" max="9991" width="17.109375" style="11" customWidth="1"/>
    <col min="9992" max="9992" width="14" style="11" customWidth="1"/>
    <col min="9993" max="9993" width="11" style="11" customWidth="1"/>
    <col min="9994" max="9994" width="14.44140625" style="11" customWidth="1"/>
    <col min="9995" max="9996" width="12.6640625" style="11" customWidth="1"/>
    <col min="9997" max="9997" width="11.33203125" style="11" customWidth="1"/>
    <col min="9998" max="9998" width="10.88671875" style="11" customWidth="1"/>
    <col min="9999" max="9999" width="14.33203125" style="11" customWidth="1"/>
    <col min="10000" max="10000" width="16" style="11" customWidth="1"/>
    <col min="10001" max="10001" width="22.5546875" style="11" customWidth="1"/>
    <col min="10002" max="10002" width="7.88671875" style="11"/>
    <col min="10003" max="10003" width="12.44140625" style="11" customWidth="1"/>
    <col min="10004" max="10240" width="7.88671875" style="11"/>
    <col min="10241" max="10242" width="10" style="11" customWidth="1"/>
    <col min="10243" max="10243" width="8.5546875" style="11" customWidth="1"/>
    <col min="10244" max="10244" width="43.6640625" style="11" customWidth="1"/>
    <col min="10245" max="10245" width="16.44140625" style="11" customWidth="1"/>
    <col min="10246" max="10246" width="15.88671875" style="11" customWidth="1"/>
    <col min="10247" max="10247" width="17.109375" style="11" customWidth="1"/>
    <col min="10248" max="10248" width="14" style="11" customWidth="1"/>
    <col min="10249" max="10249" width="11" style="11" customWidth="1"/>
    <col min="10250" max="10250" width="14.44140625" style="11" customWidth="1"/>
    <col min="10251" max="10252" width="12.6640625" style="11" customWidth="1"/>
    <col min="10253" max="10253" width="11.33203125" style="11" customWidth="1"/>
    <col min="10254" max="10254" width="10.88671875" style="11" customWidth="1"/>
    <col min="10255" max="10255" width="14.33203125" style="11" customWidth="1"/>
    <col min="10256" max="10256" width="16" style="11" customWidth="1"/>
    <col min="10257" max="10257" width="22.5546875" style="11" customWidth="1"/>
    <col min="10258" max="10258" width="7.88671875" style="11"/>
    <col min="10259" max="10259" width="12.44140625" style="11" customWidth="1"/>
    <col min="10260" max="10496" width="7.88671875" style="11"/>
    <col min="10497" max="10498" width="10" style="11" customWidth="1"/>
    <col min="10499" max="10499" width="8.5546875" style="11" customWidth="1"/>
    <col min="10500" max="10500" width="43.6640625" style="11" customWidth="1"/>
    <col min="10501" max="10501" width="16.44140625" style="11" customWidth="1"/>
    <col min="10502" max="10502" width="15.88671875" style="11" customWidth="1"/>
    <col min="10503" max="10503" width="17.109375" style="11" customWidth="1"/>
    <col min="10504" max="10504" width="14" style="11" customWidth="1"/>
    <col min="10505" max="10505" width="11" style="11" customWidth="1"/>
    <col min="10506" max="10506" width="14.44140625" style="11" customWidth="1"/>
    <col min="10507" max="10508" width="12.6640625" style="11" customWidth="1"/>
    <col min="10509" max="10509" width="11.33203125" style="11" customWidth="1"/>
    <col min="10510" max="10510" width="10.88671875" style="11" customWidth="1"/>
    <col min="10511" max="10511" width="14.33203125" style="11" customWidth="1"/>
    <col min="10512" max="10512" width="16" style="11" customWidth="1"/>
    <col min="10513" max="10513" width="22.5546875" style="11" customWidth="1"/>
    <col min="10514" max="10514" width="7.88671875" style="11"/>
    <col min="10515" max="10515" width="12.44140625" style="11" customWidth="1"/>
    <col min="10516" max="10752" width="7.88671875" style="11"/>
    <col min="10753" max="10754" width="10" style="11" customWidth="1"/>
    <col min="10755" max="10755" width="8.5546875" style="11" customWidth="1"/>
    <col min="10756" max="10756" width="43.6640625" style="11" customWidth="1"/>
    <col min="10757" max="10757" width="16.44140625" style="11" customWidth="1"/>
    <col min="10758" max="10758" width="15.88671875" style="11" customWidth="1"/>
    <col min="10759" max="10759" width="17.109375" style="11" customWidth="1"/>
    <col min="10760" max="10760" width="14" style="11" customWidth="1"/>
    <col min="10761" max="10761" width="11" style="11" customWidth="1"/>
    <col min="10762" max="10762" width="14.44140625" style="11" customWidth="1"/>
    <col min="10763" max="10764" width="12.6640625" style="11" customWidth="1"/>
    <col min="10765" max="10765" width="11.33203125" style="11" customWidth="1"/>
    <col min="10766" max="10766" width="10.88671875" style="11" customWidth="1"/>
    <col min="10767" max="10767" width="14.33203125" style="11" customWidth="1"/>
    <col min="10768" max="10768" width="16" style="11" customWidth="1"/>
    <col min="10769" max="10769" width="22.5546875" style="11" customWidth="1"/>
    <col min="10770" max="10770" width="7.88671875" style="11"/>
    <col min="10771" max="10771" width="12.44140625" style="11" customWidth="1"/>
    <col min="10772" max="11008" width="7.88671875" style="11"/>
    <col min="11009" max="11010" width="10" style="11" customWidth="1"/>
    <col min="11011" max="11011" width="8.5546875" style="11" customWidth="1"/>
    <col min="11012" max="11012" width="43.6640625" style="11" customWidth="1"/>
    <col min="11013" max="11013" width="16.44140625" style="11" customWidth="1"/>
    <col min="11014" max="11014" width="15.88671875" style="11" customWidth="1"/>
    <col min="11015" max="11015" width="17.109375" style="11" customWidth="1"/>
    <col min="11016" max="11016" width="14" style="11" customWidth="1"/>
    <col min="11017" max="11017" width="11" style="11" customWidth="1"/>
    <col min="11018" max="11018" width="14.44140625" style="11" customWidth="1"/>
    <col min="11019" max="11020" width="12.6640625" style="11" customWidth="1"/>
    <col min="11021" max="11021" width="11.33203125" style="11" customWidth="1"/>
    <col min="11022" max="11022" width="10.88671875" style="11" customWidth="1"/>
    <col min="11023" max="11023" width="14.33203125" style="11" customWidth="1"/>
    <col min="11024" max="11024" width="16" style="11" customWidth="1"/>
    <col min="11025" max="11025" width="22.5546875" style="11" customWidth="1"/>
    <col min="11026" max="11026" width="7.88671875" style="11"/>
    <col min="11027" max="11027" width="12.44140625" style="11" customWidth="1"/>
    <col min="11028" max="11264" width="7.88671875" style="11"/>
    <col min="11265" max="11266" width="10" style="11" customWidth="1"/>
    <col min="11267" max="11267" width="8.5546875" style="11" customWidth="1"/>
    <col min="11268" max="11268" width="43.6640625" style="11" customWidth="1"/>
    <col min="11269" max="11269" width="16.44140625" style="11" customWidth="1"/>
    <col min="11270" max="11270" width="15.88671875" style="11" customWidth="1"/>
    <col min="11271" max="11271" width="17.109375" style="11" customWidth="1"/>
    <col min="11272" max="11272" width="14" style="11" customWidth="1"/>
    <col min="11273" max="11273" width="11" style="11" customWidth="1"/>
    <col min="11274" max="11274" width="14.44140625" style="11" customWidth="1"/>
    <col min="11275" max="11276" width="12.6640625" style="11" customWidth="1"/>
    <col min="11277" max="11277" width="11.33203125" style="11" customWidth="1"/>
    <col min="11278" max="11278" width="10.88671875" style="11" customWidth="1"/>
    <col min="11279" max="11279" width="14.33203125" style="11" customWidth="1"/>
    <col min="11280" max="11280" width="16" style="11" customWidth="1"/>
    <col min="11281" max="11281" width="22.5546875" style="11" customWidth="1"/>
    <col min="11282" max="11282" width="7.88671875" style="11"/>
    <col min="11283" max="11283" width="12.44140625" style="11" customWidth="1"/>
    <col min="11284" max="11520" width="7.88671875" style="11"/>
    <col min="11521" max="11522" width="10" style="11" customWidth="1"/>
    <col min="11523" max="11523" width="8.5546875" style="11" customWidth="1"/>
    <col min="11524" max="11524" width="43.6640625" style="11" customWidth="1"/>
    <col min="11525" max="11525" width="16.44140625" style="11" customWidth="1"/>
    <col min="11526" max="11526" width="15.88671875" style="11" customWidth="1"/>
    <col min="11527" max="11527" width="17.109375" style="11" customWidth="1"/>
    <col min="11528" max="11528" width="14" style="11" customWidth="1"/>
    <col min="11529" max="11529" width="11" style="11" customWidth="1"/>
    <col min="11530" max="11530" width="14.44140625" style="11" customWidth="1"/>
    <col min="11531" max="11532" width="12.6640625" style="11" customWidth="1"/>
    <col min="11533" max="11533" width="11.33203125" style="11" customWidth="1"/>
    <col min="11534" max="11534" width="10.88671875" style="11" customWidth="1"/>
    <col min="11535" max="11535" width="14.33203125" style="11" customWidth="1"/>
    <col min="11536" max="11536" width="16" style="11" customWidth="1"/>
    <col min="11537" max="11537" width="22.5546875" style="11" customWidth="1"/>
    <col min="11538" max="11538" width="7.88671875" style="11"/>
    <col min="11539" max="11539" width="12.44140625" style="11" customWidth="1"/>
    <col min="11540" max="11776" width="7.88671875" style="11"/>
    <col min="11777" max="11778" width="10" style="11" customWidth="1"/>
    <col min="11779" max="11779" width="8.5546875" style="11" customWidth="1"/>
    <col min="11780" max="11780" width="43.6640625" style="11" customWidth="1"/>
    <col min="11781" max="11781" width="16.44140625" style="11" customWidth="1"/>
    <col min="11782" max="11782" width="15.88671875" style="11" customWidth="1"/>
    <col min="11783" max="11783" width="17.109375" style="11" customWidth="1"/>
    <col min="11784" max="11784" width="14" style="11" customWidth="1"/>
    <col min="11785" max="11785" width="11" style="11" customWidth="1"/>
    <col min="11786" max="11786" width="14.44140625" style="11" customWidth="1"/>
    <col min="11787" max="11788" width="12.6640625" style="11" customWidth="1"/>
    <col min="11789" max="11789" width="11.33203125" style="11" customWidth="1"/>
    <col min="11790" max="11790" width="10.88671875" style="11" customWidth="1"/>
    <col min="11791" max="11791" width="14.33203125" style="11" customWidth="1"/>
    <col min="11792" max="11792" width="16" style="11" customWidth="1"/>
    <col min="11793" max="11793" width="22.5546875" style="11" customWidth="1"/>
    <col min="11794" max="11794" width="7.88671875" style="11"/>
    <col min="11795" max="11795" width="12.44140625" style="11" customWidth="1"/>
    <col min="11796" max="12032" width="7.88671875" style="11"/>
    <col min="12033" max="12034" width="10" style="11" customWidth="1"/>
    <col min="12035" max="12035" width="8.5546875" style="11" customWidth="1"/>
    <col min="12036" max="12036" width="43.6640625" style="11" customWidth="1"/>
    <col min="12037" max="12037" width="16.44140625" style="11" customWidth="1"/>
    <col min="12038" max="12038" width="15.88671875" style="11" customWidth="1"/>
    <col min="12039" max="12039" width="17.109375" style="11" customWidth="1"/>
    <col min="12040" max="12040" width="14" style="11" customWidth="1"/>
    <col min="12041" max="12041" width="11" style="11" customWidth="1"/>
    <col min="12042" max="12042" width="14.44140625" style="11" customWidth="1"/>
    <col min="12043" max="12044" width="12.6640625" style="11" customWidth="1"/>
    <col min="12045" max="12045" width="11.33203125" style="11" customWidth="1"/>
    <col min="12046" max="12046" width="10.88671875" style="11" customWidth="1"/>
    <col min="12047" max="12047" width="14.33203125" style="11" customWidth="1"/>
    <col min="12048" max="12048" width="16" style="11" customWidth="1"/>
    <col min="12049" max="12049" width="22.5546875" style="11" customWidth="1"/>
    <col min="12050" max="12050" width="7.88671875" style="11"/>
    <col min="12051" max="12051" width="12.44140625" style="11" customWidth="1"/>
    <col min="12052" max="12288" width="7.88671875" style="11"/>
    <col min="12289" max="12290" width="10" style="11" customWidth="1"/>
    <col min="12291" max="12291" width="8.5546875" style="11" customWidth="1"/>
    <col min="12292" max="12292" width="43.6640625" style="11" customWidth="1"/>
    <col min="12293" max="12293" width="16.44140625" style="11" customWidth="1"/>
    <col min="12294" max="12294" width="15.88671875" style="11" customWidth="1"/>
    <col min="12295" max="12295" width="17.109375" style="11" customWidth="1"/>
    <col min="12296" max="12296" width="14" style="11" customWidth="1"/>
    <col min="12297" max="12297" width="11" style="11" customWidth="1"/>
    <col min="12298" max="12298" width="14.44140625" style="11" customWidth="1"/>
    <col min="12299" max="12300" width="12.6640625" style="11" customWidth="1"/>
    <col min="12301" max="12301" width="11.33203125" style="11" customWidth="1"/>
    <col min="12302" max="12302" width="10.88671875" style="11" customWidth="1"/>
    <col min="12303" max="12303" width="14.33203125" style="11" customWidth="1"/>
    <col min="12304" max="12304" width="16" style="11" customWidth="1"/>
    <col min="12305" max="12305" width="22.5546875" style="11" customWidth="1"/>
    <col min="12306" max="12306" width="7.88671875" style="11"/>
    <col min="12307" max="12307" width="12.44140625" style="11" customWidth="1"/>
    <col min="12308" max="12544" width="7.88671875" style="11"/>
    <col min="12545" max="12546" width="10" style="11" customWidth="1"/>
    <col min="12547" max="12547" width="8.5546875" style="11" customWidth="1"/>
    <col min="12548" max="12548" width="43.6640625" style="11" customWidth="1"/>
    <col min="12549" max="12549" width="16.44140625" style="11" customWidth="1"/>
    <col min="12550" max="12550" width="15.88671875" style="11" customWidth="1"/>
    <col min="12551" max="12551" width="17.109375" style="11" customWidth="1"/>
    <col min="12552" max="12552" width="14" style="11" customWidth="1"/>
    <col min="12553" max="12553" width="11" style="11" customWidth="1"/>
    <col min="12554" max="12554" width="14.44140625" style="11" customWidth="1"/>
    <col min="12555" max="12556" width="12.6640625" style="11" customWidth="1"/>
    <col min="12557" max="12557" width="11.33203125" style="11" customWidth="1"/>
    <col min="12558" max="12558" width="10.88671875" style="11" customWidth="1"/>
    <col min="12559" max="12559" width="14.33203125" style="11" customWidth="1"/>
    <col min="12560" max="12560" width="16" style="11" customWidth="1"/>
    <col min="12561" max="12561" width="22.5546875" style="11" customWidth="1"/>
    <col min="12562" max="12562" width="7.88671875" style="11"/>
    <col min="12563" max="12563" width="12.44140625" style="11" customWidth="1"/>
    <col min="12564" max="12800" width="7.88671875" style="11"/>
    <col min="12801" max="12802" width="10" style="11" customWidth="1"/>
    <col min="12803" max="12803" width="8.5546875" style="11" customWidth="1"/>
    <col min="12804" max="12804" width="43.6640625" style="11" customWidth="1"/>
    <col min="12805" max="12805" width="16.44140625" style="11" customWidth="1"/>
    <col min="12806" max="12806" width="15.88671875" style="11" customWidth="1"/>
    <col min="12807" max="12807" width="17.109375" style="11" customWidth="1"/>
    <col min="12808" max="12808" width="14" style="11" customWidth="1"/>
    <col min="12809" max="12809" width="11" style="11" customWidth="1"/>
    <col min="12810" max="12810" width="14.44140625" style="11" customWidth="1"/>
    <col min="12811" max="12812" width="12.6640625" style="11" customWidth="1"/>
    <col min="12813" max="12813" width="11.33203125" style="11" customWidth="1"/>
    <col min="12814" max="12814" width="10.88671875" style="11" customWidth="1"/>
    <col min="12815" max="12815" width="14.33203125" style="11" customWidth="1"/>
    <col min="12816" max="12816" width="16" style="11" customWidth="1"/>
    <col min="12817" max="12817" width="22.5546875" style="11" customWidth="1"/>
    <col min="12818" max="12818" width="7.88671875" style="11"/>
    <col min="12819" max="12819" width="12.44140625" style="11" customWidth="1"/>
    <col min="12820" max="13056" width="7.88671875" style="11"/>
    <col min="13057" max="13058" width="10" style="11" customWidth="1"/>
    <col min="13059" max="13059" width="8.5546875" style="11" customWidth="1"/>
    <col min="13060" max="13060" width="43.6640625" style="11" customWidth="1"/>
    <col min="13061" max="13061" width="16.44140625" style="11" customWidth="1"/>
    <col min="13062" max="13062" width="15.88671875" style="11" customWidth="1"/>
    <col min="13063" max="13063" width="17.109375" style="11" customWidth="1"/>
    <col min="13064" max="13064" width="14" style="11" customWidth="1"/>
    <col min="13065" max="13065" width="11" style="11" customWidth="1"/>
    <col min="13066" max="13066" width="14.44140625" style="11" customWidth="1"/>
    <col min="13067" max="13068" width="12.6640625" style="11" customWidth="1"/>
    <col min="13069" max="13069" width="11.33203125" style="11" customWidth="1"/>
    <col min="13070" max="13070" width="10.88671875" style="11" customWidth="1"/>
    <col min="13071" max="13071" width="14.33203125" style="11" customWidth="1"/>
    <col min="13072" max="13072" width="16" style="11" customWidth="1"/>
    <col min="13073" max="13073" width="22.5546875" style="11" customWidth="1"/>
    <col min="13074" max="13074" width="7.88671875" style="11"/>
    <col min="13075" max="13075" width="12.44140625" style="11" customWidth="1"/>
    <col min="13076" max="13312" width="7.88671875" style="11"/>
    <col min="13313" max="13314" width="10" style="11" customWidth="1"/>
    <col min="13315" max="13315" width="8.5546875" style="11" customWidth="1"/>
    <col min="13316" max="13316" width="43.6640625" style="11" customWidth="1"/>
    <col min="13317" max="13317" width="16.44140625" style="11" customWidth="1"/>
    <col min="13318" max="13318" width="15.88671875" style="11" customWidth="1"/>
    <col min="13319" max="13319" width="17.109375" style="11" customWidth="1"/>
    <col min="13320" max="13320" width="14" style="11" customWidth="1"/>
    <col min="13321" max="13321" width="11" style="11" customWidth="1"/>
    <col min="13322" max="13322" width="14.44140625" style="11" customWidth="1"/>
    <col min="13323" max="13324" width="12.6640625" style="11" customWidth="1"/>
    <col min="13325" max="13325" width="11.33203125" style="11" customWidth="1"/>
    <col min="13326" max="13326" width="10.88671875" style="11" customWidth="1"/>
    <col min="13327" max="13327" width="14.33203125" style="11" customWidth="1"/>
    <col min="13328" max="13328" width="16" style="11" customWidth="1"/>
    <col min="13329" max="13329" width="22.5546875" style="11" customWidth="1"/>
    <col min="13330" max="13330" width="7.88671875" style="11"/>
    <col min="13331" max="13331" width="12.44140625" style="11" customWidth="1"/>
    <col min="13332" max="13568" width="7.88671875" style="11"/>
    <col min="13569" max="13570" width="10" style="11" customWidth="1"/>
    <col min="13571" max="13571" width="8.5546875" style="11" customWidth="1"/>
    <col min="13572" max="13572" width="43.6640625" style="11" customWidth="1"/>
    <col min="13573" max="13573" width="16.44140625" style="11" customWidth="1"/>
    <col min="13574" max="13574" width="15.88671875" style="11" customWidth="1"/>
    <col min="13575" max="13575" width="17.109375" style="11" customWidth="1"/>
    <col min="13576" max="13576" width="14" style="11" customWidth="1"/>
    <col min="13577" max="13577" width="11" style="11" customWidth="1"/>
    <col min="13578" max="13578" width="14.44140625" style="11" customWidth="1"/>
    <col min="13579" max="13580" width="12.6640625" style="11" customWidth="1"/>
    <col min="13581" max="13581" width="11.33203125" style="11" customWidth="1"/>
    <col min="13582" max="13582" width="10.88671875" style="11" customWidth="1"/>
    <col min="13583" max="13583" width="14.33203125" style="11" customWidth="1"/>
    <col min="13584" max="13584" width="16" style="11" customWidth="1"/>
    <col min="13585" max="13585" width="22.5546875" style="11" customWidth="1"/>
    <col min="13586" max="13586" width="7.88671875" style="11"/>
    <col min="13587" max="13587" width="12.44140625" style="11" customWidth="1"/>
    <col min="13588" max="13824" width="7.88671875" style="11"/>
    <col min="13825" max="13826" width="10" style="11" customWidth="1"/>
    <col min="13827" max="13827" width="8.5546875" style="11" customWidth="1"/>
    <col min="13828" max="13828" width="43.6640625" style="11" customWidth="1"/>
    <col min="13829" max="13829" width="16.44140625" style="11" customWidth="1"/>
    <col min="13830" max="13830" width="15.88671875" style="11" customWidth="1"/>
    <col min="13831" max="13831" width="17.109375" style="11" customWidth="1"/>
    <col min="13832" max="13832" width="14" style="11" customWidth="1"/>
    <col min="13833" max="13833" width="11" style="11" customWidth="1"/>
    <col min="13834" max="13834" width="14.44140625" style="11" customWidth="1"/>
    <col min="13835" max="13836" width="12.6640625" style="11" customWidth="1"/>
    <col min="13837" max="13837" width="11.33203125" style="11" customWidth="1"/>
    <col min="13838" max="13838" width="10.88671875" style="11" customWidth="1"/>
    <col min="13839" max="13839" width="14.33203125" style="11" customWidth="1"/>
    <col min="13840" max="13840" width="16" style="11" customWidth="1"/>
    <col min="13841" max="13841" width="22.5546875" style="11" customWidth="1"/>
    <col min="13842" max="13842" width="7.88671875" style="11"/>
    <col min="13843" max="13843" width="12.44140625" style="11" customWidth="1"/>
    <col min="13844" max="14080" width="7.88671875" style="11"/>
    <col min="14081" max="14082" width="10" style="11" customWidth="1"/>
    <col min="14083" max="14083" width="8.5546875" style="11" customWidth="1"/>
    <col min="14084" max="14084" width="43.6640625" style="11" customWidth="1"/>
    <col min="14085" max="14085" width="16.44140625" style="11" customWidth="1"/>
    <col min="14086" max="14086" width="15.88671875" style="11" customWidth="1"/>
    <col min="14087" max="14087" width="17.109375" style="11" customWidth="1"/>
    <col min="14088" max="14088" width="14" style="11" customWidth="1"/>
    <col min="14089" max="14089" width="11" style="11" customWidth="1"/>
    <col min="14090" max="14090" width="14.44140625" style="11" customWidth="1"/>
    <col min="14091" max="14092" width="12.6640625" style="11" customWidth="1"/>
    <col min="14093" max="14093" width="11.33203125" style="11" customWidth="1"/>
    <col min="14094" max="14094" width="10.88671875" style="11" customWidth="1"/>
    <col min="14095" max="14095" width="14.33203125" style="11" customWidth="1"/>
    <col min="14096" max="14096" width="16" style="11" customWidth="1"/>
    <col min="14097" max="14097" width="22.5546875" style="11" customWidth="1"/>
    <col min="14098" max="14098" width="7.88671875" style="11"/>
    <col min="14099" max="14099" width="12.44140625" style="11" customWidth="1"/>
    <col min="14100" max="14336" width="7.88671875" style="11"/>
    <col min="14337" max="14338" width="10" style="11" customWidth="1"/>
    <col min="14339" max="14339" width="8.5546875" style="11" customWidth="1"/>
    <col min="14340" max="14340" width="43.6640625" style="11" customWidth="1"/>
    <col min="14341" max="14341" width="16.44140625" style="11" customWidth="1"/>
    <col min="14342" max="14342" width="15.88671875" style="11" customWidth="1"/>
    <col min="14343" max="14343" width="17.109375" style="11" customWidth="1"/>
    <col min="14344" max="14344" width="14" style="11" customWidth="1"/>
    <col min="14345" max="14345" width="11" style="11" customWidth="1"/>
    <col min="14346" max="14346" width="14.44140625" style="11" customWidth="1"/>
    <col min="14347" max="14348" width="12.6640625" style="11" customWidth="1"/>
    <col min="14349" max="14349" width="11.33203125" style="11" customWidth="1"/>
    <col min="14350" max="14350" width="10.88671875" style="11" customWidth="1"/>
    <col min="14351" max="14351" width="14.33203125" style="11" customWidth="1"/>
    <col min="14352" max="14352" width="16" style="11" customWidth="1"/>
    <col min="14353" max="14353" width="22.5546875" style="11" customWidth="1"/>
    <col min="14354" max="14354" width="7.88671875" style="11"/>
    <col min="14355" max="14355" width="12.44140625" style="11" customWidth="1"/>
    <col min="14356" max="14592" width="7.88671875" style="11"/>
    <col min="14593" max="14594" width="10" style="11" customWidth="1"/>
    <col min="14595" max="14595" width="8.5546875" style="11" customWidth="1"/>
    <col min="14596" max="14596" width="43.6640625" style="11" customWidth="1"/>
    <col min="14597" max="14597" width="16.44140625" style="11" customWidth="1"/>
    <col min="14598" max="14598" width="15.88671875" style="11" customWidth="1"/>
    <col min="14599" max="14599" width="17.109375" style="11" customWidth="1"/>
    <col min="14600" max="14600" width="14" style="11" customWidth="1"/>
    <col min="14601" max="14601" width="11" style="11" customWidth="1"/>
    <col min="14602" max="14602" width="14.44140625" style="11" customWidth="1"/>
    <col min="14603" max="14604" width="12.6640625" style="11" customWidth="1"/>
    <col min="14605" max="14605" width="11.33203125" style="11" customWidth="1"/>
    <col min="14606" max="14606" width="10.88671875" style="11" customWidth="1"/>
    <col min="14607" max="14607" width="14.33203125" style="11" customWidth="1"/>
    <col min="14608" max="14608" width="16" style="11" customWidth="1"/>
    <col min="14609" max="14609" width="22.5546875" style="11" customWidth="1"/>
    <col min="14610" max="14610" width="7.88671875" style="11"/>
    <col min="14611" max="14611" width="12.44140625" style="11" customWidth="1"/>
    <col min="14612" max="14848" width="7.88671875" style="11"/>
    <col min="14849" max="14850" width="10" style="11" customWidth="1"/>
    <col min="14851" max="14851" width="8.5546875" style="11" customWidth="1"/>
    <col min="14852" max="14852" width="43.6640625" style="11" customWidth="1"/>
    <col min="14853" max="14853" width="16.44140625" style="11" customWidth="1"/>
    <col min="14854" max="14854" width="15.88671875" style="11" customWidth="1"/>
    <col min="14855" max="14855" width="17.109375" style="11" customWidth="1"/>
    <col min="14856" max="14856" width="14" style="11" customWidth="1"/>
    <col min="14857" max="14857" width="11" style="11" customWidth="1"/>
    <col min="14858" max="14858" width="14.44140625" style="11" customWidth="1"/>
    <col min="14859" max="14860" width="12.6640625" style="11" customWidth="1"/>
    <col min="14861" max="14861" width="11.33203125" style="11" customWidth="1"/>
    <col min="14862" max="14862" width="10.88671875" style="11" customWidth="1"/>
    <col min="14863" max="14863" width="14.33203125" style="11" customWidth="1"/>
    <col min="14864" max="14864" width="16" style="11" customWidth="1"/>
    <col min="14865" max="14865" width="22.5546875" style="11" customWidth="1"/>
    <col min="14866" max="14866" width="7.88671875" style="11"/>
    <col min="14867" max="14867" width="12.44140625" style="11" customWidth="1"/>
    <col min="14868" max="15104" width="7.88671875" style="11"/>
    <col min="15105" max="15106" width="10" style="11" customWidth="1"/>
    <col min="15107" max="15107" width="8.5546875" style="11" customWidth="1"/>
    <col min="15108" max="15108" width="43.6640625" style="11" customWidth="1"/>
    <col min="15109" max="15109" width="16.44140625" style="11" customWidth="1"/>
    <col min="15110" max="15110" width="15.88671875" style="11" customWidth="1"/>
    <col min="15111" max="15111" width="17.109375" style="11" customWidth="1"/>
    <col min="15112" max="15112" width="14" style="11" customWidth="1"/>
    <col min="15113" max="15113" width="11" style="11" customWidth="1"/>
    <col min="15114" max="15114" width="14.44140625" style="11" customWidth="1"/>
    <col min="15115" max="15116" width="12.6640625" style="11" customWidth="1"/>
    <col min="15117" max="15117" width="11.33203125" style="11" customWidth="1"/>
    <col min="15118" max="15118" width="10.88671875" style="11" customWidth="1"/>
    <col min="15119" max="15119" width="14.33203125" style="11" customWidth="1"/>
    <col min="15120" max="15120" width="16" style="11" customWidth="1"/>
    <col min="15121" max="15121" width="22.5546875" style="11" customWidth="1"/>
    <col min="15122" max="15122" width="7.88671875" style="11"/>
    <col min="15123" max="15123" width="12.44140625" style="11" customWidth="1"/>
    <col min="15124" max="15360" width="7.88671875" style="11"/>
    <col min="15361" max="15362" width="10" style="11" customWidth="1"/>
    <col min="15363" max="15363" width="8.5546875" style="11" customWidth="1"/>
    <col min="15364" max="15364" width="43.6640625" style="11" customWidth="1"/>
    <col min="15365" max="15365" width="16.44140625" style="11" customWidth="1"/>
    <col min="15366" max="15366" width="15.88671875" style="11" customWidth="1"/>
    <col min="15367" max="15367" width="17.109375" style="11" customWidth="1"/>
    <col min="15368" max="15368" width="14" style="11" customWidth="1"/>
    <col min="15369" max="15369" width="11" style="11" customWidth="1"/>
    <col min="15370" max="15370" width="14.44140625" style="11" customWidth="1"/>
    <col min="15371" max="15372" width="12.6640625" style="11" customWidth="1"/>
    <col min="15373" max="15373" width="11.33203125" style="11" customWidth="1"/>
    <col min="15374" max="15374" width="10.88671875" style="11" customWidth="1"/>
    <col min="15375" max="15375" width="14.33203125" style="11" customWidth="1"/>
    <col min="15376" max="15376" width="16" style="11" customWidth="1"/>
    <col min="15377" max="15377" width="22.5546875" style="11" customWidth="1"/>
    <col min="15378" max="15378" width="7.88671875" style="11"/>
    <col min="15379" max="15379" width="12.44140625" style="11" customWidth="1"/>
    <col min="15380" max="15616" width="7.88671875" style="11"/>
    <col min="15617" max="15618" width="10" style="11" customWidth="1"/>
    <col min="15619" max="15619" width="8.5546875" style="11" customWidth="1"/>
    <col min="15620" max="15620" width="43.6640625" style="11" customWidth="1"/>
    <col min="15621" max="15621" width="16.44140625" style="11" customWidth="1"/>
    <col min="15622" max="15622" width="15.88671875" style="11" customWidth="1"/>
    <col min="15623" max="15623" width="17.109375" style="11" customWidth="1"/>
    <col min="15624" max="15624" width="14" style="11" customWidth="1"/>
    <col min="15625" max="15625" width="11" style="11" customWidth="1"/>
    <col min="15626" max="15626" width="14.44140625" style="11" customWidth="1"/>
    <col min="15627" max="15628" width="12.6640625" style="11" customWidth="1"/>
    <col min="15629" max="15629" width="11.33203125" style="11" customWidth="1"/>
    <col min="15630" max="15630" width="10.88671875" style="11" customWidth="1"/>
    <col min="15631" max="15631" width="14.33203125" style="11" customWidth="1"/>
    <col min="15632" max="15632" width="16" style="11" customWidth="1"/>
    <col min="15633" max="15633" width="22.5546875" style="11" customWidth="1"/>
    <col min="15634" max="15634" width="7.88671875" style="11"/>
    <col min="15635" max="15635" width="12.44140625" style="11" customWidth="1"/>
    <col min="15636" max="15872" width="7.88671875" style="11"/>
    <col min="15873" max="15874" width="10" style="11" customWidth="1"/>
    <col min="15875" max="15875" width="8.5546875" style="11" customWidth="1"/>
    <col min="15876" max="15876" width="43.6640625" style="11" customWidth="1"/>
    <col min="15877" max="15877" width="16.44140625" style="11" customWidth="1"/>
    <col min="15878" max="15878" width="15.88671875" style="11" customWidth="1"/>
    <col min="15879" max="15879" width="17.109375" style="11" customWidth="1"/>
    <col min="15880" max="15880" width="14" style="11" customWidth="1"/>
    <col min="15881" max="15881" width="11" style="11" customWidth="1"/>
    <col min="15882" max="15882" width="14.44140625" style="11" customWidth="1"/>
    <col min="15883" max="15884" width="12.6640625" style="11" customWidth="1"/>
    <col min="15885" max="15885" width="11.33203125" style="11" customWidth="1"/>
    <col min="15886" max="15886" width="10.88671875" style="11" customWidth="1"/>
    <col min="15887" max="15887" width="14.33203125" style="11" customWidth="1"/>
    <col min="15888" max="15888" width="16" style="11" customWidth="1"/>
    <col min="15889" max="15889" width="22.5546875" style="11" customWidth="1"/>
    <col min="15890" max="15890" width="7.88671875" style="11"/>
    <col min="15891" max="15891" width="12.44140625" style="11" customWidth="1"/>
    <col min="15892" max="16128" width="7.88671875" style="11"/>
    <col min="16129" max="16130" width="10" style="11" customWidth="1"/>
    <col min="16131" max="16131" width="8.5546875" style="11" customWidth="1"/>
    <col min="16132" max="16132" width="43.6640625" style="11" customWidth="1"/>
    <col min="16133" max="16133" width="16.44140625" style="11" customWidth="1"/>
    <col min="16134" max="16134" width="15.88671875" style="11" customWidth="1"/>
    <col min="16135" max="16135" width="17.109375" style="11" customWidth="1"/>
    <col min="16136" max="16136" width="14" style="11" customWidth="1"/>
    <col min="16137" max="16137" width="11" style="11" customWidth="1"/>
    <col min="16138" max="16138" width="14.44140625" style="11" customWidth="1"/>
    <col min="16139" max="16140" width="12.6640625" style="11" customWidth="1"/>
    <col min="16141" max="16141" width="11.33203125" style="11" customWidth="1"/>
    <col min="16142" max="16142" width="10.88671875" style="11" customWidth="1"/>
    <col min="16143" max="16143" width="14.33203125" style="11" customWidth="1"/>
    <col min="16144" max="16144" width="16" style="11" customWidth="1"/>
    <col min="16145" max="16145" width="22.5546875" style="11" customWidth="1"/>
    <col min="16146" max="16146" width="7.88671875" style="11"/>
    <col min="16147" max="16147" width="12.44140625" style="11" customWidth="1"/>
    <col min="16148" max="16384" width="7.88671875" style="11"/>
  </cols>
  <sheetData>
    <row r="1" spans="1:17" ht="15.75" customHeight="1" x14ac:dyDescent="0.25">
      <c r="N1" s="201" t="s">
        <v>67</v>
      </c>
      <c r="O1" s="201"/>
    </row>
    <row r="2" spans="1:17" ht="33" customHeight="1" x14ac:dyDescent="0.3">
      <c r="E2" s="9"/>
      <c r="F2" s="9"/>
      <c r="G2" s="9"/>
      <c r="H2" s="9"/>
      <c r="I2" s="9"/>
      <c r="J2" s="9"/>
      <c r="L2" s="10"/>
      <c r="M2" s="10"/>
      <c r="N2" s="192" t="s">
        <v>134</v>
      </c>
      <c r="O2" s="192"/>
      <c r="P2" s="193"/>
    </row>
    <row r="3" spans="1:17" ht="15.75" customHeight="1" x14ac:dyDescent="0.25">
      <c r="E3" s="9"/>
      <c r="F3" s="9"/>
      <c r="G3" s="9"/>
      <c r="H3" s="9"/>
      <c r="I3" s="9"/>
      <c r="J3" s="9"/>
      <c r="K3" s="12"/>
      <c r="L3" s="12"/>
      <c r="N3" s="194" t="s">
        <v>138</v>
      </c>
      <c r="O3" s="194"/>
      <c r="P3" s="194"/>
    </row>
    <row r="4" spans="1:17" ht="15.6" x14ac:dyDescent="0.25">
      <c r="E4" s="9"/>
      <c r="F4" s="9"/>
      <c r="G4" s="9"/>
      <c r="H4" s="9"/>
      <c r="I4" s="9"/>
      <c r="J4" s="9"/>
      <c r="K4" s="12"/>
      <c r="L4" s="12"/>
      <c r="N4" s="43"/>
      <c r="O4" s="42"/>
      <c r="P4" s="42"/>
    </row>
    <row r="5" spans="1:17" ht="15.75" customHeight="1" x14ac:dyDescent="0.25">
      <c r="A5" s="202" t="s">
        <v>66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</row>
    <row r="6" spans="1:17" ht="17.399999999999999" x14ac:dyDescent="0.3">
      <c r="A6" s="203" t="s">
        <v>50</v>
      </c>
      <c r="B6" s="20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x14ac:dyDescent="0.25">
      <c r="A7" s="200" t="s">
        <v>13</v>
      </c>
      <c r="B7" s="200"/>
      <c r="C7" s="14"/>
      <c r="D7" s="14"/>
      <c r="E7" s="14"/>
      <c r="F7" s="14"/>
      <c r="G7" s="14"/>
      <c r="H7" s="14"/>
      <c r="I7" s="14"/>
      <c r="J7" s="14"/>
      <c r="K7" s="14"/>
      <c r="L7" s="15"/>
      <c r="M7" s="15"/>
      <c r="N7" s="15"/>
      <c r="O7" s="15"/>
      <c r="P7" s="16" t="s">
        <v>14</v>
      </c>
    </row>
    <row r="8" spans="1:17" ht="21.75" customHeight="1" x14ac:dyDescent="0.25">
      <c r="A8" s="204" t="s">
        <v>15</v>
      </c>
      <c r="B8" s="204" t="s">
        <v>16</v>
      </c>
      <c r="C8" s="204" t="s">
        <v>17</v>
      </c>
      <c r="D8" s="204" t="s">
        <v>18</v>
      </c>
      <c r="E8" s="205" t="s">
        <v>5</v>
      </c>
      <c r="F8" s="205"/>
      <c r="G8" s="205"/>
      <c r="H8" s="205"/>
      <c r="I8" s="205"/>
      <c r="J8" s="205" t="s">
        <v>6</v>
      </c>
      <c r="K8" s="205"/>
      <c r="L8" s="205"/>
      <c r="M8" s="205"/>
      <c r="N8" s="205"/>
      <c r="O8" s="205"/>
      <c r="P8" s="205" t="s">
        <v>19</v>
      </c>
    </row>
    <row r="9" spans="1:17" ht="16.5" customHeight="1" x14ac:dyDescent="0.25">
      <c r="A9" s="204"/>
      <c r="B9" s="204"/>
      <c r="C9" s="204"/>
      <c r="D9" s="204"/>
      <c r="E9" s="206" t="s">
        <v>4</v>
      </c>
      <c r="F9" s="208" t="s">
        <v>20</v>
      </c>
      <c r="G9" s="206" t="s">
        <v>21</v>
      </c>
      <c r="H9" s="206"/>
      <c r="I9" s="208" t="s">
        <v>22</v>
      </c>
      <c r="J9" s="206" t="s">
        <v>4</v>
      </c>
      <c r="K9" s="85" t="s">
        <v>23</v>
      </c>
      <c r="L9" s="208" t="s">
        <v>20</v>
      </c>
      <c r="M9" s="206" t="s">
        <v>21</v>
      </c>
      <c r="N9" s="206"/>
      <c r="O9" s="208" t="s">
        <v>22</v>
      </c>
      <c r="P9" s="205"/>
    </row>
    <row r="10" spans="1:17" ht="20.25" customHeight="1" x14ac:dyDescent="0.25">
      <c r="A10" s="204"/>
      <c r="B10" s="204"/>
      <c r="C10" s="204"/>
      <c r="D10" s="204"/>
      <c r="E10" s="206"/>
      <c r="F10" s="208"/>
      <c r="G10" s="206" t="s">
        <v>24</v>
      </c>
      <c r="H10" s="206" t="s">
        <v>25</v>
      </c>
      <c r="I10" s="208"/>
      <c r="J10" s="206"/>
      <c r="K10" s="206" t="s">
        <v>26</v>
      </c>
      <c r="L10" s="208"/>
      <c r="M10" s="206" t="s">
        <v>24</v>
      </c>
      <c r="N10" s="206" t="s">
        <v>25</v>
      </c>
      <c r="O10" s="208"/>
      <c r="P10" s="205"/>
    </row>
    <row r="11" spans="1:17" ht="39.75" customHeight="1" x14ac:dyDescent="0.25">
      <c r="A11" s="204"/>
      <c r="B11" s="204"/>
      <c r="C11" s="204"/>
      <c r="D11" s="204"/>
      <c r="E11" s="206"/>
      <c r="F11" s="208"/>
      <c r="G11" s="206"/>
      <c r="H11" s="206"/>
      <c r="I11" s="208"/>
      <c r="J11" s="206"/>
      <c r="K11" s="206"/>
      <c r="L11" s="208"/>
      <c r="M11" s="206"/>
      <c r="N11" s="206"/>
      <c r="O11" s="208"/>
      <c r="P11" s="205"/>
    </row>
    <row r="12" spans="1:17" x14ac:dyDescent="0.25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48">
        <v>7</v>
      </c>
      <c r="H12" s="48">
        <v>8</v>
      </c>
      <c r="I12" s="48">
        <v>9</v>
      </c>
      <c r="J12" s="48">
        <v>10</v>
      </c>
      <c r="K12" s="48">
        <v>11</v>
      </c>
      <c r="L12" s="48">
        <v>12</v>
      </c>
      <c r="M12" s="48">
        <v>13</v>
      </c>
      <c r="N12" s="48">
        <v>14</v>
      </c>
      <c r="O12" s="48">
        <v>15</v>
      </c>
      <c r="P12" s="48">
        <v>16</v>
      </c>
    </row>
    <row r="13" spans="1:17" ht="36" x14ac:dyDescent="0.25">
      <c r="A13" s="102" t="s">
        <v>70</v>
      </c>
      <c r="B13" s="102" t="s">
        <v>71</v>
      </c>
      <c r="C13" s="102"/>
      <c r="D13" s="104" t="s">
        <v>72</v>
      </c>
      <c r="E13" s="72">
        <v>16357048.68</v>
      </c>
      <c r="F13" s="72">
        <v>16357048.68</v>
      </c>
      <c r="G13" s="72">
        <v>9621900</v>
      </c>
      <c r="H13" s="72">
        <v>1232634</v>
      </c>
      <c r="I13" s="72">
        <v>0</v>
      </c>
      <c r="J13" s="72">
        <v>3411517</v>
      </c>
      <c r="K13" s="72">
        <v>2846437</v>
      </c>
      <c r="L13" s="72">
        <v>565080</v>
      </c>
      <c r="M13" s="72">
        <v>0</v>
      </c>
      <c r="N13" s="72">
        <v>0</v>
      </c>
      <c r="O13" s="72">
        <v>2846437</v>
      </c>
      <c r="P13" s="72">
        <v>19768565.68</v>
      </c>
      <c r="Q13" s="17"/>
    </row>
    <row r="14" spans="1:17" ht="35.4" x14ac:dyDescent="0.25">
      <c r="A14" s="102" t="s">
        <v>73</v>
      </c>
      <c r="B14" s="102" t="s">
        <v>71</v>
      </c>
      <c r="C14" s="102"/>
      <c r="D14" s="104" t="s">
        <v>74</v>
      </c>
      <c r="E14" s="72">
        <v>16357048.68</v>
      </c>
      <c r="F14" s="72">
        <v>16357048.68</v>
      </c>
      <c r="G14" s="72">
        <v>9621900</v>
      </c>
      <c r="H14" s="72">
        <v>1232634</v>
      </c>
      <c r="I14" s="72">
        <v>0</v>
      </c>
      <c r="J14" s="72">
        <v>3411517</v>
      </c>
      <c r="K14" s="72">
        <v>2846437</v>
      </c>
      <c r="L14" s="72">
        <v>565080</v>
      </c>
      <c r="M14" s="72">
        <v>0</v>
      </c>
      <c r="N14" s="72">
        <v>0</v>
      </c>
      <c r="O14" s="72">
        <v>2846437</v>
      </c>
      <c r="P14" s="72">
        <v>19768565.68</v>
      </c>
      <c r="Q14" s="17"/>
    </row>
    <row r="15" spans="1:17" ht="105" customHeight="1" x14ac:dyDescent="0.25">
      <c r="A15" s="105" t="s">
        <v>75</v>
      </c>
      <c r="B15" s="105" t="s">
        <v>76</v>
      </c>
      <c r="C15" s="105" t="s">
        <v>27</v>
      </c>
      <c r="D15" s="106" t="s">
        <v>77</v>
      </c>
      <c r="E15" s="72">
        <v>13225848.68</v>
      </c>
      <c r="F15" s="72">
        <v>13225848.68</v>
      </c>
      <c r="G15" s="72">
        <v>9328700</v>
      </c>
      <c r="H15" s="72">
        <v>847634</v>
      </c>
      <c r="I15" s="72"/>
      <c r="J15" s="72">
        <v>100000</v>
      </c>
      <c r="K15" s="72">
        <v>100000</v>
      </c>
      <c r="L15" s="72"/>
      <c r="M15" s="72"/>
      <c r="N15" s="72"/>
      <c r="O15" s="72">
        <v>100000</v>
      </c>
      <c r="P15" s="72">
        <v>13325848.68</v>
      </c>
      <c r="Q15" s="17"/>
    </row>
    <row r="16" spans="1:17" ht="61.2" customHeight="1" x14ac:dyDescent="0.25">
      <c r="A16" s="107" t="s">
        <v>78</v>
      </c>
      <c r="B16" s="107" t="s">
        <v>28</v>
      </c>
      <c r="C16" s="107" t="s">
        <v>27</v>
      </c>
      <c r="D16" s="108" t="s">
        <v>29</v>
      </c>
      <c r="E16" s="72">
        <v>364700</v>
      </c>
      <c r="F16" s="72">
        <v>364700</v>
      </c>
      <c r="G16" s="72">
        <v>293200</v>
      </c>
      <c r="H16" s="72"/>
      <c r="I16" s="72"/>
      <c r="J16" s="72">
        <v>0</v>
      </c>
      <c r="K16" s="72"/>
      <c r="L16" s="72"/>
      <c r="M16" s="72"/>
      <c r="N16" s="72"/>
      <c r="O16" s="72"/>
      <c r="P16" s="72">
        <v>364700</v>
      </c>
      <c r="Q16" s="17"/>
    </row>
    <row r="17" spans="1:17" ht="58.8" customHeight="1" x14ac:dyDescent="0.25">
      <c r="A17" s="109" t="s">
        <v>30</v>
      </c>
      <c r="B17" s="109" t="s">
        <v>31</v>
      </c>
      <c r="C17" s="110"/>
      <c r="D17" s="111" t="s">
        <v>79</v>
      </c>
      <c r="E17" s="72">
        <v>49580601.700000003</v>
      </c>
      <c r="F17" s="72">
        <v>49580601.700000003</v>
      </c>
      <c r="G17" s="72">
        <v>35896748</v>
      </c>
      <c r="H17" s="72">
        <v>2366900</v>
      </c>
      <c r="I17" s="72">
        <v>0</v>
      </c>
      <c r="J17" s="72">
        <v>1508371</v>
      </c>
      <c r="K17" s="72">
        <v>618171</v>
      </c>
      <c r="L17" s="72">
        <v>360000</v>
      </c>
      <c r="M17" s="72">
        <v>0</v>
      </c>
      <c r="N17" s="72">
        <v>0</v>
      </c>
      <c r="O17" s="72">
        <v>1148371</v>
      </c>
      <c r="P17" s="72">
        <v>51088972.700000003</v>
      </c>
      <c r="Q17" s="17"/>
    </row>
    <row r="18" spans="1:17" ht="52.8" x14ac:dyDescent="0.25">
      <c r="A18" s="109" t="s">
        <v>32</v>
      </c>
      <c r="B18" s="109" t="s">
        <v>31</v>
      </c>
      <c r="C18" s="110"/>
      <c r="D18" s="125" t="s">
        <v>80</v>
      </c>
      <c r="E18" s="72">
        <v>49580601.700000003</v>
      </c>
      <c r="F18" s="72">
        <v>49580601.700000003</v>
      </c>
      <c r="G18" s="72">
        <v>35896748</v>
      </c>
      <c r="H18" s="72">
        <v>2366900</v>
      </c>
      <c r="I18" s="72">
        <v>0</v>
      </c>
      <c r="J18" s="72">
        <v>1508371</v>
      </c>
      <c r="K18" s="72">
        <v>618171</v>
      </c>
      <c r="L18" s="72">
        <v>360000</v>
      </c>
      <c r="M18" s="72">
        <v>0</v>
      </c>
      <c r="N18" s="72">
        <v>0</v>
      </c>
      <c r="O18" s="72">
        <v>1148371</v>
      </c>
      <c r="P18" s="72">
        <v>51088972.700000003</v>
      </c>
      <c r="Q18" s="17"/>
    </row>
    <row r="19" spans="1:17" ht="54" x14ac:dyDescent="0.25">
      <c r="A19" s="107" t="s">
        <v>119</v>
      </c>
      <c r="B19" s="107" t="s">
        <v>28</v>
      </c>
      <c r="C19" s="107" t="s">
        <v>27</v>
      </c>
      <c r="D19" s="174" t="s">
        <v>29</v>
      </c>
      <c r="E19" s="72">
        <v>528220</v>
      </c>
      <c r="F19" s="72">
        <v>528220</v>
      </c>
      <c r="G19" s="72">
        <v>422900</v>
      </c>
      <c r="H19" s="72"/>
      <c r="I19" s="72"/>
      <c r="J19" s="72">
        <v>0</v>
      </c>
      <c r="K19" s="72"/>
      <c r="L19" s="72"/>
      <c r="M19" s="72"/>
      <c r="N19" s="72"/>
      <c r="O19" s="72"/>
      <c r="P19" s="72">
        <v>528220</v>
      </c>
      <c r="Q19" s="17"/>
    </row>
    <row r="20" spans="1:17" ht="36" x14ac:dyDescent="0.25">
      <c r="A20" s="107" t="s">
        <v>120</v>
      </c>
      <c r="B20" s="107" t="s">
        <v>121</v>
      </c>
      <c r="C20" s="107" t="s">
        <v>122</v>
      </c>
      <c r="D20" s="138" t="s">
        <v>123</v>
      </c>
      <c r="E20" s="72">
        <v>1567800</v>
      </c>
      <c r="F20" s="72">
        <v>1567800</v>
      </c>
      <c r="G20" s="72">
        <v>1260000</v>
      </c>
      <c r="H20" s="72"/>
      <c r="I20" s="72"/>
      <c r="J20" s="72">
        <v>0</v>
      </c>
      <c r="K20" s="72"/>
      <c r="L20" s="72"/>
      <c r="M20" s="72"/>
      <c r="N20" s="72"/>
      <c r="O20" s="72"/>
      <c r="P20" s="72">
        <v>1567800</v>
      </c>
      <c r="Q20" s="17"/>
    </row>
    <row r="21" spans="1:17" ht="37.200000000000003" customHeight="1" x14ac:dyDescent="0.25">
      <c r="A21" s="112" t="s">
        <v>81</v>
      </c>
      <c r="B21" s="113">
        <v>4081</v>
      </c>
      <c r="C21" s="112" t="s">
        <v>82</v>
      </c>
      <c r="D21" s="114" t="s">
        <v>83</v>
      </c>
      <c r="E21" s="72">
        <v>3030800</v>
      </c>
      <c r="F21" s="72">
        <v>3030800</v>
      </c>
      <c r="G21" s="72">
        <v>2426200</v>
      </c>
      <c r="H21" s="72">
        <v>48900</v>
      </c>
      <c r="I21" s="72"/>
      <c r="J21" s="72">
        <v>30000</v>
      </c>
      <c r="K21" s="72">
        <v>30000</v>
      </c>
      <c r="L21" s="72"/>
      <c r="M21" s="72"/>
      <c r="N21" s="72"/>
      <c r="O21" s="72">
        <v>30000</v>
      </c>
      <c r="P21" s="72">
        <v>3060800</v>
      </c>
      <c r="Q21" s="17"/>
    </row>
    <row r="22" spans="1:17" ht="47.4" customHeight="1" x14ac:dyDescent="0.25">
      <c r="A22" s="115" t="s">
        <v>84</v>
      </c>
      <c r="B22" s="116" t="s">
        <v>85</v>
      </c>
      <c r="C22" s="117"/>
      <c r="D22" s="118" t="s">
        <v>86</v>
      </c>
      <c r="E22" s="72">
        <v>4125784</v>
      </c>
      <c r="F22" s="72">
        <v>4125784</v>
      </c>
      <c r="G22" s="72">
        <v>2642500</v>
      </c>
      <c r="H22" s="72">
        <v>116684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4125784</v>
      </c>
      <c r="Q22" s="17"/>
    </row>
    <row r="23" spans="1:17" ht="63.6" customHeight="1" x14ac:dyDescent="0.25">
      <c r="A23" s="115" t="s">
        <v>87</v>
      </c>
      <c r="B23" s="116" t="s">
        <v>85</v>
      </c>
      <c r="C23" s="117"/>
      <c r="D23" s="118" t="s">
        <v>88</v>
      </c>
      <c r="E23" s="72">
        <v>4125784</v>
      </c>
      <c r="F23" s="72">
        <v>4125784</v>
      </c>
      <c r="G23" s="72">
        <v>2642500</v>
      </c>
      <c r="H23" s="72">
        <v>116684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4125784</v>
      </c>
      <c r="Q23" s="17"/>
    </row>
    <row r="24" spans="1:17" ht="67.8" customHeight="1" x14ac:dyDescent="0.25">
      <c r="A24" s="107" t="s">
        <v>89</v>
      </c>
      <c r="B24" s="107" t="s">
        <v>28</v>
      </c>
      <c r="C24" s="107" t="s">
        <v>27</v>
      </c>
      <c r="D24" s="108" t="s">
        <v>29</v>
      </c>
      <c r="E24" s="72">
        <v>1268700</v>
      </c>
      <c r="F24" s="72">
        <v>1268700</v>
      </c>
      <c r="G24" s="72">
        <v>1029000</v>
      </c>
      <c r="H24" s="72"/>
      <c r="I24" s="72"/>
      <c r="J24" s="72">
        <v>0</v>
      </c>
      <c r="K24" s="72"/>
      <c r="L24" s="72"/>
      <c r="M24" s="72"/>
      <c r="N24" s="72"/>
      <c r="O24" s="72"/>
      <c r="P24" s="72">
        <v>1268700</v>
      </c>
      <c r="Q24" s="17"/>
    </row>
    <row r="25" spans="1:17" ht="84" customHeight="1" x14ac:dyDescent="0.25">
      <c r="A25" s="119" t="s">
        <v>90</v>
      </c>
      <c r="B25" s="120">
        <v>3104</v>
      </c>
      <c r="C25" s="119" t="s">
        <v>91</v>
      </c>
      <c r="D25" s="121" t="s">
        <v>92</v>
      </c>
      <c r="E25" s="72">
        <v>2109184</v>
      </c>
      <c r="F25" s="72">
        <v>2109184</v>
      </c>
      <c r="G25" s="72">
        <v>1613500</v>
      </c>
      <c r="H25" s="72">
        <v>116684</v>
      </c>
      <c r="I25" s="72"/>
      <c r="J25" s="72">
        <v>0</v>
      </c>
      <c r="K25" s="72"/>
      <c r="L25" s="72"/>
      <c r="M25" s="72"/>
      <c r="N25" s="72"/>
      <c r="O25" s="72"/>
      <c r="P25" s="72">
        <v>2109184</v>
      </c>
      <c r="Q25" s="17"/>
    </row>
    <row r="26" spans="1:17" ht="43.8" customHeight="1" x14ac:dyDescent="0.25">
      <c r="A26" s="145" t="s">
        <v>98</v>
      </c>
      <c r="B26" s="145" t="s">
        <v>99</v>
      </c>
      <c r="C26" s="145" t="s">
        <v>100</v>
      </c>
      <c r="D26" s="146" t="s">
        <v>101</v>
      </c>
      <c r="E26" s="72">
        <f>F26+I26</f>
        <v>422300</v>
      </c>
      <c r="F26" s="73">
        <f>216300+110000+55000+30000-20000+31000</f>
        <v>422300</v>
      </c>
      <c r="G26" s="73"/>
      <c r="H26" s="73"/>
      <c r="I26" s="73"/>
      <c r="J26" s="72">
        <f>L26+O26</f>
        <v>0</v>
      </c>
      <c r="K26" s="73"/>
      <c r="L26" s="73"/>
      <c r="M26" s="73"/>
      <c r="N26" s="73"/>
      <c r="O26" s="73"/>
      <c r="P26" s="72">
        <f>E26+J26</f>
        <v>422300</v>
      </c>
      <c r="Q26" s="17"/>
    </row>
    <row r="27" spans="1:17" ht="35.4" x14ac:dyDescent="0.25">
      <c r="A27" s="116" t="s">
        <v>56</v>
      </c>
      <c r="B27" s="122" t="s">
        <v>57</v>
      </c>
      <c r="C27" s="123"/>
      <c r="D27" s="126" t="s">
        <v>93</v>
      </c>
      <c r="E27" s="72">
        <v>2861000</v>
      </c>
      <c r="F27" s="72">
        <v>2861000</v>
      </c>
      <c r="G27" s="72">
        <v>1005000</v>
      </c>
      <c r="H27" s="72">
        <v>0</v>
      </c>
      <c r="I27" s="72">
        <v>0</v>
      </c>
      <c r="J27" s="72">
        <v>523204</v>
      </c>
      <c r="K27" s="72">
        <v>523204</v>
      </c>
      <c r="L27" s="72">
        <v>0</v>
      </c>
      <c r="M27" s="72">
        <v>0</v>
      </c>
      <c r="N27" s="72">
        <v>0</v>
      </c>
      <c r="O27" s="72">
        <v>523204</v>
      </c>
      <c r="P27" s="72">
        <v>3384204</v>
      </c>
      <c r="Q27" s="17"/>
    </row>
    <row r="28" spans="1:17" ht="46.2" customHeight="1" x14ac:dyDescent="0.25">
      <c r="A28" s="116" t="s">
        <v>58</v>
      </c>
      <c r="B28" s="122" t="s">
        <v>57</v>
      </c>
      <c r="C28" s="123"/>
      <c r="D28" s="126" t="s">
        <v>94</v>
      </c>
      <c r="E28" s="72">
        <v>2861000</v>
      </c>
      <c r="F28" s="72">
        <v>2861000</v>
      </c>
      <c r="G28" s="72">
        <v>1005000</v>
      </c>
      <c r="H28" s="72">
        <v>0</v>
      </c>
      <c r="I28" s="72">
        <v>0</v>
      </c>
      <c r="J28" s="72">
        <v>523204</v>
      </c>
      <c r="K28" s="72">
        <v>523204</v>
      </c>
      <c r="L28" s="72">
        <v>0</v>
      </c>
      <c r="M28" s="72">
        <v>0</v>
      </c>
      <c r="N28" s="72">
        <v>0</v>
      </c>
      <c r="O28" s="72">
        <v>523204</v>
      </c>
      <c r="P28" s="72">
        <v>3384204</v>
      </c>
      <c r="Q28" s="17"/>
    </row>
    <row r="29" spans="1:17" ht="67.2" customHeight="1" x14ac:dyDescent="0.25">
      <c r="A29" s="107" t="s">
        <v>62</v>
      </c>
      <c r="B29" s="107" t="s">
        <v>28</v>
      </c>
      <c r="C29" s="107" t="s">
        <v>27</v>
      </c>
      <c r="D29" s="124" t="s">
        <v>29</v>
      </c>
      <c r="E29" s="72">
        <v>1246100</v>
      </c>
      <c r="F29" s="72">
        <v>1246100</v>
      </c>
      <c r="G29" s="72">
        <v>1005000</v>
      </c>
      <c r="H29" s="72"/>
      <c r="I29" s="72"/>
      <c r="J29" s="72">
        <v>0</v>
      </c>
      <c r="K29" s="72"/>
      <c r="L29" s="72"/>
      <c r="M29" s="72"/>
      <c r="N29" s="72"/>
      <c r="O29" s="72"/>
      <c r="P29" s="72">
        <v>1246100</v>
      </c>
      <c r="Q29" s="17"/>
    </row>
    <row r="30" spans="1:17" ht="34.799999999999997" customHeight="1" x14ac:dyDescent="0.25">
      <c r="A30" s="117" t="s">
        <v>33</v>
      </c>
      <c r="B30" s="167">
        <v>9770</v>
      </c>
      <c r="C30" s="168" t="s">
        <v>59</v>
      </c>
      <c r="D30" s="169" t="s">
        <v>60</v>
      </c>
      <c r="E30" s="170">
        <f>F30+I30</f>
        <v>1614900</v>
      </c>
      <c r="F30" s="171">
        <f>300000+304900+350000+660000</f>
        <v>1614900</v>
      </c>
      <c r="G30" s="171"/>
      <c r="H30" s="171"/>
      <c r="I30" s="171"/>
      <c r="J30" s="170">
        <f>L30+O30</f>
        <v>523204</v>
      </c>
      <c r="K30" s="171">
        <f>123204+350000+50000</f>
        <v>523204</v>
      </c>
      <c r="L30" s="171"/>
      <c r="M30" s="171"/>
      <c r="N30" s="171"/>
      <c r="O30" s="171">
        <f>123204+350000+50000</f>
        <v>523204</v>
      </c>
      <c r="P30" s="170">
        <f>E30+J30</f>
        <v>2138104</v>
      </c>
      <c r="Q30" s="17"/>
    </row>
    <row r="31" spans="1:17" ht="29.25" customHeight="1" x14ac:dyDescent="0.25">
      <c r="A31" s="102"/>
      <c r="B31" s="172"/>
      <c r="C31" s="102"/>
      <c r="D31" s="180" t="s">
        <v>34</v>
      </c>
      <c r="E31" s="72">
        <v>72924434.379999995</v>
      </c>
      <c r="F31" s="72">
        <v>72924434.379999995</v>
      </c>
      <c r="G31" s="72">
        <v>49166148</v>
      </c>
      <c r="H31" s="72">
        <v>3716218</v>
      </c>
      <c r="I31" s="72">
        <v>0</v>
      </c>
      <c r="J31" s="72">
        <v>5443092</v>
      </c>
      <c r="K31" s="72">
        <v>3987812</v>
      </c>
      <c r="L31" s="72">
        <v>925080</v>
      </c>
      <c r="M31" s="72">
        <v>0</v>
      </c>
      <c r="N31" s="72">
        <v>0</v>
      </c>
      <c r="O31" s="72">
        <v>4518012</v>
      </c>
      <c r="P31" s="72">
        <v>78367526.379999995</v>
      </c>
      <c r="Q31" s="18">
        <f>P31-74081076.38</f>
        <v>4286450</v>
      </c>
    </row>
    <row r="32" spans="1:17" ht="69" customHeight="1" x14ac:dyDescent="0.3">
      <c r="B32" s="190" t="s">
        <v>135</v>
      </c>
      <c r="C32" s="190"/>
      <c r="D32" s="190"/>
      <c r="E32" s="89"/>
      <c r="K32" s="207" t="s">
        <v>133</v>
      </c>
      <c r="L32" s="207"/>
      <c r="M32" s="207"/>
      <c r="N32" s="207"/>
      <c r="O32" s="207"/>
    </row>
    <row r="34" spans="2:17" ht="15.6" x14ac:dyDescent="0.3">
      <c r="E34" s="37"/>
      <c r="J34" s="36"/>
    </row>
    <row r="35" spans="2:17" ht="17.399999999999999" x14ac:dyDescent="0.3">
      <c r="B35" s="190"/>
      <c r="C35" s="190"/>
      <c r="D35" s="190"/>
      <c r="E35" s="11"/>
      <c r="F35" s="84"/>
      <c r="K35" s="7"/>
      <c r="L35" s="80"/>
    </row>
    <row r="36" spans="2:17" ht="13.8" x14ac:dyDescent="0.25">
      <c r="Q36" s="19"/>
    </row>
    <row r="37" spans="2:17" ht="13.8" x14ac:dyDescent="0.25">
      <c r="Q37" s="19"/>
    </row>
    <row r="39" spans="2:17" ht="18" x14ac:dyDescent="0.35">
      <c r="E39" s="33"/>
      <c r="G39" s="34"/>
    </row>
    <row r="40" spans="2:17" ht="18" x14ac:dyDescent="0.35">
      <c r="E40" s="33"/>
    </row>
    <row r="43" spans="2:17" ht="18" x14ac:dyDescent="0.35">
      <c r="E43" s="40"/>
      <c r="F43" s="33"/>
      <c r="G43" s="39"/>
    </row>
  </sheetData>
  <sheetProtection selectLockedCells="1" selectUnlockedCells="1"/>
  <mergeCells count="29">
    <mergeCell ref="L9:L11"/>
    <mergeCell ref="M9:N9"/>
    <mergeCell ref="O9:O11"/>
    <mergeCell ref="G10:G11"/>
    <mergeCell ref="J8:O8"/>
    <mergeCell ref="K10:K11"/>
    <mergeCell ref="M10:M11"/>
    <mergeCell ref="N10:N11"/>
    <mergeCell ref="E9:E11"/>
    <mergeCell ref="F9:F11"/>
    <mergeCell ref="G9:H9"/>
    <mergeCell ref="I9:I11"/>
    <mergeCell ref="J9:J11"/>
    <mergeCell ref="A7:B7"/>
    <mergeCell ref="B35:D35"/>
    <mergeCell ref="N1:O1"/>
    <mergeCell ref="N2:P2"/>
    <mergeCell ref="N3:P3"/>
    <mergeCell ref="A5:P5"/>
    <mergeCell ref="A6:B6"/>
    <mergeCell ref="A8:A11"/>
    <mergeCell ref="B8:B11"/>
    <mergeCell ref="C8:C11"/>
    <mergeCell ref="D8:D11"/>
    <mergeCell ref="E8:I8"/>
    <mergeCell ref="H10:H11"/>
    <mergeCell ref="B32:D32"/>
    <mergeCell ref="K32:O32"/>
    <mergeCell ref="P8:P11"/>
  </mergeCells>
  <conditionalFormatting sqref="D21">
    <cfRule type="expression" dxfId="1" priority="1" stopIfTrue="1">
      <formula>#REF!=1</formula>
    </cfRule>
  </conditionalFormatting>
  <printOptions horizontalCentered="1"/>
  <pageMargins left="0.19685039370078741" right="0.19685039370078741" top="0.98425196850393704" bottom="0.39370078740157483" header="0.51181102362204722" footer="0.31496062992125984"/>
  <pageSetup paperSize="9" scale="55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view="pageBreakPreview" topLeftCell="B1" zoomScale="80" zoomScaleSheetLayoutView="80" workbookViewId="0">
      <selection activeCell="N2" sqref="N2:P2"/>
    </sheetView>
  </sheetViews>
  <sheetFormatPr defaultColWidth="7.88671875" defaultRowHeight="13.2" x14ac:dyDescent="0.25"/>
  <cols>
    <col min="1" max="1" width="12.109375" style="8" customWidth="1"/>
    <col min="2" max="2" width="11.44140625" style="8" customWidth="1"/>
    <col min="3" max="3" width="11.109375" style="8" customWidth="1"/>
    <col min="4" max="4" width="63.6640625" style="8" customWidth="1"/>
    <col min="5" max="6" width="15.88671875" style="8" customWidth="1"/>
    <col min="7" max="7" width="17.109375" style="8" customWidth="1"/>
    <col min="8" max="8" width="14" style="8" customWidth="1"/>
    <col min="9" max="9" width="13.44140625" style="8" customWidth="1"/>
    <col min="10" max="11" width="14.44140625" style="8" customWidth="1"/>
    <col min="12" max="12" width="12.6640625" style="8" customWidth="1"/>
    <col min="13" max="13" width="11.33203125" style="8" customWidth="1"/>
    <col min="14" max="14" width="13.44140625" style="8" customWidth="1"/>
    <col min="15" max="15" width="14.33203125" style="8" customWidth="1"/>
    <col min="16" max="16" width="16.88671875" style="8" customWidth="1"/>
    <col min="17" max="17" width="22.5546875" style="11" customWidth="1"/>
    <col min="18" max="18" width="20.6640625" style="11" customWidth="1"/>
    <col min="19" max="19" width="12.44140625" style="11" customWidth="1"/>
    <col min="20" max="256" width="7.88671875" style="11"/>
    <col min="257" max="258" width="10" style="11" customWidth="1"/>
    <col min="259" max="259" width="8.5546875" style="11" customWidth="1"/>
    <col min="260" max="260" width="43.6640625" style="11" customWidth="1"/>
    <col min="261" max="261" width="16.44140625" style="11" customWidth="1"/>
    <col min="262" max="262" width="15.88671875" style="11" customWidth="1"/>
    <col min="263" max="263" width="17.109375" style="11" customWidth="1"/>
    <col min="264" max="264" width="14" style="11" customWidth="1"/>
    <col min="265" max="265" width="11" style="11" customWidth="1"/>
    <col min="266" max="266" width="14.44140625" style="11" customWidth="1"/>
    <col min="267" max="268" width="12.6640625" style="11" customWidth="1"/>
    <col min="269" max="269" width="11.33203125" style="11" customWidth="1"/>
    <col min="270" max="270" width="10.88671875" style="11" customWidth="1"/>
    <col min="271" max="271" width="14.33203125" style="11" customWidth="1"/>
    <col min="272" max="272" width="16" style="11" customWidth="1"/>
    <col min="273" max="273" width="22.5546875" style="11" customWidth="1"/>
    <col min="274" max="274" width="7.88671875" style="11"/>
    <col min="275" max="275" width="12.44140625" style="11" customWidth="1"/>
    <col min="276" max="512" width="7.88671875" style="11"/>
    <col min="513" max="514" width="10" style="11" customWidth="1"/>
    <col min="515" max="515" width="8.5546875" style="11" customWidth="1"/>
    <col min="516" max="516" width="43.6640625" style="11" customWidth="1"/>
    <col min="517" max="517" width="16.44140625" style="11" customWidth="1"/>
    <col min="518" max="518" width="15.88671875" style="11" customWidth="1"/>
    <col min="519" max="519" width="17.109375" style="11" customWidth="1"/>
    <col min="520" max="520" width="14" style="11" customWidth="1"/>
    <col min="521" max="521" width="11" style="11" customWidth="1"/>
    <col min="522" max="522" width="14.44140625" style="11" customWidth="1"/>
    <col min="523" max="524" width="12.6640625" style="11" customWidth="1"/>
    <col min="525" max="525" width="11.33203125" style="11" customWidth="1"/>
    <col min="526" max="526" width="10.88671875" style="11" customWidth="1"/>
    <col min="527" max="527" width="14.33203125" style="11" customWidth="1"/>
    <col min="528" max="528" width="16" style="11" customWidth="1"/>
    <col min="529" max="529" width="22.5546875" style="11" customWidth="1"/>
    <col min="530" max="530" width="7.88671875" style="11"/>
    <col min="531" max="531" width="12.44140625" style="11" customWidth="1"/>
    <col min="532" max="768" width="7.88671875" style="11"/>
    <col min="769" max="770" width="10" style="11" customWidth="1"/>
    <col min="771" max="771" width="8.5546875" style="11" customWidth="1"/>
    <col min="772" max="772" width="43.6640625" style="11" customWidth="1"/>
    <col min="773" max="773" width="16.44140625" style="11" customWidth="1"/>
    <col min="774" max="774" width="15.88671875" style="11" customWidth="1"/>
    <col min="775" max="775" width="17.109375" style="11" customWidth="1"/>
    <col min="776" max="776" width="14" style="11" customWidth="1"/>
    <col min="777" max="777" width="11" style="11" customWidth="1"/>
    <col min="778" max="778" width="14.44140625" style="11" customWidth="1"/>
    <col min="779" max="780" width="12.6640625" style="11" customWidth="1"/>
    <col min="781" max="781" width="11.33203125" style="11" customWidth="1"/>
    <col min="782" max="782" width="10.88671875" style="11" customWidth="1"/>
    <col min="783" max="783" width="14.33203125" style="11" customWidth="1"/>
    <col min="784" max="784" width="16" style="11" customWidth="1"/>
    <col min="785" max="785" width="22.5546875" style="11" customWidth="1"/>
    <col min="786" max="786" width="7.88671875" style="11"/>
    <col min="787" max="787" width="12.44140625" style="11" customWidth="1"/>
    <col min="788" max="1024" width="7.88671875" style="11"/>
    <col min="1025" max="1026" width="10" style="11" customWidth="1"/>
    <col min="1027" max="1027" width="8.5546875" style="11" customWidth="1"/>
    <col min="1028" max="1028" width="43.6640625" style="11" customWidth="1"/>
    <col min="1029" max="1029" width="16.44140625" style="11" customWidth="1"/>
    <col min="1030" max="1030" width="15.88671875" style="11" customWidth="1"/>
    <col min="1031" max="1031" width="17.109375" style="11" customWidth="1"/>
    <col min="1032" max="1032" width="14" style="11" customWidth="1"/>
    <col min="1033" max="1033" width="11" style="11" customWidth="1"/>
    <col min="1034" max="1034" width="14.44140625" style="11" customWidth="1"/>
    <col min="1035" max="1036" width="12.6640625" style="11" customWidth="1"/>
    <col min="1037" max="1037" width="11.33203125" style="11" customWidth="1"/>
    <col min="1038" max="1038" width="10.88671875" style="11" customWidth="1"/>
    <col min="1039" max="1039" width="14.33203125" style="11" customWidth="1"/>
    <col min="1040" max="1040" width="16" style="11" customWidth="1"/>
    <col min="1041" max="1041" width="22.5546875" style="11" customWidth="1"/>
    <col min="1042" max="1042" width="7.88671875" style="11"/>
    <col min="1043" max="1043" width="12.44140625" style="11" customWidth="1"/>
    <col min="1044" max="1280" width="7.88671875" style="11"/>
    <col min="1281" max="1282" width="10" style="11" customWidth="1"/>
    <col min="1283" max="1283" width="8.5546875" style="11" customWidth="1"/>
    <col min="1284" max="1284" width="43.6640625" style="11" customWidth="1"/>
    <col min="1285" max="1285" width="16.44140625" style="11" customWidth="1"/>
    <col min="1286" max="1286" width="15.88671875" style="11" customWidth="1"/>
    <col min="1287" max="1287" width="17.109375" style="11" customWidth="1"/>
    <col min="1288" max="1288" width="14" style="11" customWidth="1"/>
    <col min="1289" max="1289" width="11" style="11" customWidth="1"/>
    <col min="1290" max="1290" width="14.44140625" style="11" customWidth="1"/>
    <col min="1291" max="1292" width="12.6640625" style="11" customWidth="1"/>
    <col min="1293" max="1293" width="11.33203125" style="11" customWidth="1"/>
    <col min="1294" max="1294" width="10.88671875" style="11" customWidth="1"/>
    <col min="1295" max="1295" width="14.33203125" style="11" customWidth="1"/>
    <col min="1296" max="1296" width="16" style="11" customWidth="1"/>
    <col min="1297" max="1297" width="22.5546875" style="11" customWidth="1"/>
    <col min="1298" max="1298" width="7.88671875" style="11"/>
    <col min="1299" max="1299" width="12.44140625" style="11" customWidth="1"/>
    <col min="1300" max="1536" width="7.88671875" style="11"/>
    <col min="1537" max="1538" width="10" style="11" customWidth="1"/>
    <col min="1539" max="1539" width="8.5546875" style="11" customWidth="1"/>
    <col min="1540" max="1540" width="43.6640625" style="11" customWidth="1"/>
    <col min="1541" max="1541" width="16.44140625" style="11" customWidth="1"/>
    <col min="1542" max="1542" width="15.88671875" style="11" customWidth="1"/>
    <col min="1543" max="1543" width="17.109375" style="11" customWidth="1"/>
    <col min="1544" max="1544" width="14" style="11" customWidth="1"/>
    <col min="1545" max="1545" width="11" style="11" customWidth="1"/>
    <col min="1546" max="1546" width="14.44140625" style="11" customWidth="1"/>
    <col min="1547" max="1548" width="12.6640625" style="11" customWidth="1"/>
    <col min="1549" max="1549" width="11.33203125" style="11" customWidth="1"/>
    <col min="1550" max="1550" width="10.88671875" style="11" customWidth="1"/>
    <col min="1551" max="1551" width="14.33203125" style="11" customWidth="1"/>
    <col min="1552" max="1552" width="16" style="11" customWidth="1"/>
    <col min="1553" max="1553" width="22.5546875" style="11" customWidth="1"/>
    <col min="1554" max="1554" width="7.88671875" style="11"/>
    <col min="1555" max="1555" width="12.44140625" style="11" customWidth="1"/>
    <col min="1556" max="1792" width="7.88671875" style="11"/>
    <col min="1793" max="1794" width="10" style="11" customWidth="1"/>
    <col min="1795" max="1795" width="8.5546875" style="11" customWidth="1"/>
    <col min="1796" max="1796" width="43.6640625" style="11" customWidth="1"/>
    <col min="1797" max="1797" width="16.44140625" style="11" customWidth="1"/>
    <col min="1798" max="1798" width="15.88671875" style="11" customWidth="1"/>
    <col min="1799" max="1799" width="17.109375" style="11" customWidth="1"/>
    <col min="1800" max="1800" width="14" style="11" customWidth="1"/>
    <col min="1801" max="1801" width="11" style="11" customWidth="1"/>
    <col min="1802" max="1802" width="14.44140625" style="11" customWidth="1"/>
    <col min="1803" max="1804" width="12.6640625" style="11" customWidth="1"/>
    <col min="1805" max="1805" width="11.33203125" style="11" customWidth="1"/>
    <col min="1806" max="1806" width="10.88671875" style="11" customWidth="1"/>
    <col min="1807" max="1807" width="14.33203125" style="11" customWidth="1"/>
    <col min="1808" max="1808" width="16" style="11" customWidth="1"/>
    <col min="1809" max="1809" width="22.5546875" style="11" customWidth="1"/>
    <col min="1810" max="1810" width="7.88671875" style="11"/>
    <col min="1811" max="1811" width="12.44140625" style="11" customWidth="1"/>
    <col min="1812" max="2048" width="7.88671875" style="11"/>
    <col min="2049" max="2050" width="10" style="11" customWidth="1"/>
    <col min="2051" max="2051" width="8.5546875" style="11" customWidth="1"/>
    <col min="2052" max="2052" width="43.6640625" style="11" customWidth="1"/>
    <col min="2053" max="2053" width="16.44140625" style="11" customWidth="1"/>
    <col min="2054" max="2054" width="15.88671875" style="11" customWidth="1"/>
    <col min="2055" max="2055" width="17.109375" style="11" customWidth="1"/>
    <col min="2056" max="2056" width="14" style="11" customWidth="1"/>
    <col min="2057" max="2057" width="11" style="11" customWidth="1"/>
    <col min="2058" max="2058" width="14.44140625" style="11" customWidth="1"/>
    <col min="2059" max="2060" width="12.6640625" style="11" customWidth="1"/>
    <col min="2061" max="2061" width="11.33203125" style="11" customWidth="1"/>
    <col min="2062" max="2062" width="10.88671875" style="11" customWidth="1"/>
    <col min="2063" max="2063" width="14.33203125" style="11" customWidth="1"/>
    <col min="2064" max="2064" width="16" style="11" customWidth="1"/>
    <col min="2065" max="2065" width="22.5546875" style="11" customWidth="1"/>
    <col min="2066" max="2066" width="7.88671875" style="11"/>
    <col min="2067" max="2067" width="12.44140625" style="11" customWidth="1"/>
    <col min="2068" max="2304" width="7.88671875" style="11"/>
    <col min="2305" max="2306" width="10" style="11" customWidth="1"/>
    <col min="2307" max="2307" width="8.5546875" style="11" customWidth="1"/>
    <col min="2308" max="2308" width="43.6640625" style="11" customWidth="1"/>
    <col min="2309" max="2309" width="16.44140625" style="11" customWidth="1"/>
    <col min="2310" max="2310" width="15.88671875" style="11" customWidth="1"/>
    <col min="2311" max="2311" width="17.109375" style="11" customWidth="1"/>
    <col min="2312" max="2312" width="14" style="11" customWidth="1"/>
    <col min="2313" max="2313" width="11" style="11" customWidth="1"/>
    <col min="2314" max="2314" width="14.44140625" style="11" customWidth="1"/>
    <col min="2315" max="2316" width="12.6640625" style="11" customWidth="1"/>
    <col min="2317" max="2317" width="11.33203125" style="11" customWidth="1"/>
    <col min="2318" max="2318" width="10.88671875" style="11" customWidth="1"/>
    <col min="2319" max="2319" width="14.33203125" style="11" customWidth="1"/>
    <col min="2320" max="2320" width="16" style="11" customWidth="1"/>
    <col min="2321" max="2321" width="22.5546875" style="11" customWidth="1"/>
    <col min="2322" max="2322" width="7.88671875" style="11"/>
    <col min="2323" max="2323" width="12.44140625" style="11" customWidth="1"/>
    <col min="2324" max="2560" width="7.88671875" style="11"/>
    <col min="2561" max="2562" width="10" style="11" customWidth="1"/>
    <col min="2563" max="2563" width="8.5546875" style="11" customWidth="1"/>
    <col min="2564" max="2564" width="43.6640625" style="11" customWidth="1"/>
    <col min="2565" max="2565" width="16.44140625" style="11" customWidth="1"/>
    <col min="2566" max="2566" width="15.88671875" style="11" customWidth="1"/>
    <col min="2567" max="2567" width="17.109375" style="11" customWidth="1"/>
    <col min="2568" max="2568" width="14" style="11" customWidth="1"/>
    <col min="2569" max="2569" width="11" style="11" customWidth="1"/>
    <col min="2570" max="2570" width="14.44140625" style="11" customWidth="1"/>
    <col min="2571" max="2572" width="12.6640625" style="11" customWidth="1"/>
    <col min="2573" max="2573" width="11.33203125" style="11" customWidth="1"/>
    <col min="2574" max="2574" width="10.88671875" style="11" customWidth="1"/>
    <col min="2575" max="2575" width="14.33203125" style="11" customWidth="1"/>
    <col min="2576" max="2576" width="16" style="11" customWidth="1"/>
    <col min="2577" max="2577" width="22.5546875" style="11" customWidth="1"/>
    <col min="2578" max="2578" width="7.88671875" style="11"/>
    <col min="2579" max="2579" width="12.44140625" style="11" customWidth="1"/>
    <col min="2580" max="2816" width="7.88671875" style="11"/>
    <col min="2817" max="2818" width="10" style="11" customWidth="1"/>
    <col min="2819" max="2819" width="8.5546875" style="11" customWidth="1"/>
    <col min="2820" max="2820" width="43.6640625" style="11" customWidth="1"/>
    <col min="2821" max="2821" width="16.44140625" style="11" customWidth="1"/>
    <col min="2822" max="2822" width="15.88671875" style="11" customWidth="1"/>
    <col min="2823" max="2823" width="17.109375" style="11" customWidth="1"/>
    <col min="2824" max="2824" width="14" style="11" customWidth="1"/>
    <col min="2825" max="2825" width="11" style="11" customWidth="1"/>
    <col min="2826" max="2826" width="14.44140625" style="11" customWidth="1"/>
    <col min="2827" max="2828" width="12.6640625" style="11" customWidth="1"/>
    <col min="2829" max="2829" width="11.33203125" style="11" customWidth="1"/>
    <col min="2830" max="2830" width="10.88671875" style="11" customWidth="1"/>
    <col min="2831" max="2831" width="14.33203125" style="11" customWidth="1"/>
    <col min="2832" max="2832" width="16" style="11" customWidth="1"/>
    <col min="2833" max="2833" width="22.5546875" style="11" customWidth="1"/>
    <col min="2834" max="2834" width="7.88671875" style="11"/>
    <col min="2835" max="2835" width="12.44140625" style="11" customWidth="1"/>
    <col min="2836" max="3072" width="7.88671875" style="11"/>
    <col min="3073" max="3074" width="10" style="11" customWidth="1"/>
    <col min="3075" max="3075" width="8.5546875" style="11" customWidth="1"/>
    <col min="3076" max="3076" width="43.6640625" style="11" customWidth="1"/>
    <col min="3077" max="3077" width="16.44140625" style="11" customWidth="1"/>
    <col min="3078" max="3078" width="15.88671875" style="11" customWidth="1"/>
    <col min="3079" max="3079" width="17.109375" style="11" customWidth="1"/>
    <col min="3080" max="3080" width="14" style="11" customWidth="1"/>
    <col min="3081" max="3081" width="11" style="11" customWidth="1"/>
    <col min="3082" max="3082" width="14.44140625" style="11" customWidth="1"/>
    <col min="3083" max="3084" width="12.6640625" style="11" customWidth="1"/>
    <col min="3085" max="3085" width="11.33203125" style="11" customWidth="1"/>
    <col min="3086" max="3086" width="10.88671875" style="11" customWidth="1"/>
    <col min="3087" max="3087" width="14.33203125" style="11" customWidth="1"/>
    <col min="3088" max="3088" width="16" style="11" customWidth="1"/>
    <col min="3089" max="3089" width="22.5546875" style="11" customWidth="1"/>
    <col min="3090" max="3090" width="7.88671875" style="11"/>
    <col min="3091" max="3091" width="12.44140625" style="11" customWidth="1"/>
    <col min="3092" max="3328" width="7.88671875" style="11"/>
    <col min="3329" max="3330" width="10" style="11" customWidth="1"/>
    <col min="3331" max="3331" width="8.5546875" style="11" customWidth="1"/>
    <col min="3332" max="3332" width="43.6640625" style="11" customWidth="1"/>
    <col min="3333" max="3333" width="16.44140625" style="11" customWidth="1"/>
    <col min="3334" max="3334" width="15.88671875" style="11" customWidth="1"/>
    <col min="3335" max="3335" width="17.109375" style="11" customWidth="1"/>
    <col min="3336" max="3336" width="14" style="11" customWidth="1"/>
    <col min="3337" max="3337" width="11" style="11" customWidth="1"/>
    <col min="3338" max="3338" width="14.44140625" style="11" customWidth="1"/>
    <col min="3339" max="3340" width="12.6640625" style="11" customWidth="1"/>
    <col min="3341" max="3341" width="11.33203125" style="11" customWidth="1"/>
    <col min="3342" max="3342" width="10.88671875" style="11" customWidth="1"/>
    <col min="3343" max="3343" width="14.33203125" style="11" customWidth="1"/>
    <col min="3344" max="3344" width="16" style="11" customWidth="1"/>
    <col min="3345" max="3345" width="22.5546875" style="11" customWidth="1"/>
    <col min="3346" max="3346" width="7.88671875" style="11"/>
    <col min="3347" max="3347" width="12.44140625" style="11" customWidth="1"/>
    <col min="3348" max="3584" width="7.88671875" style="11"/>
    <col min="3585" max="3586" width="10" style="11" customWidth="1"/>
    <col min="3587" max="3587" width="8.5546875" style="11" customWidth="1"/>
    <col min="3588" max="3588" width="43.6640625" style="11" customWidth="1"/>
    <col min="3589" max="3589" width="16.44140625" style="11" customWidth="1"/>
    <col min="3590" max="3590" width="15.88671875" style="11" customWidth="1"/>
    <col min="3591" max="3591" width="17.109375" style="11" customWidth="1"/>
    <col min="3592" max="3592" width="14" style="11" customWidth="1"/>
    <col min="3593" max="3593" width="11" style="11" customWidth="1"/>
    <col min="3594" max="3594" width="14.44140625" style="11" customWidth="1"/>
    <col min="3595" max="3596" width="12.6640625" style="11" customWidth="1"/>
    <col min="3597" max="3597" width="11.33203125" style="11" customWidth="1"/>
    <col min="3598" max="3598" width="10.88671875" style="11" customWidth="1"/>
    <col min="3599" max="3599" width="14.33203125" style="11" customWidth="1"/>
    <col min="3600" max="3600" width="16" style="11" customWidth="1"/>
    <col min="3601" max="3601" width="22.5546875" style="11" customWidth="1"/>
    <col min="3602" max="3602" width="7.88671875" style="11"/>
    <col min="3603" max="3603" width="12.44140625" style="11" customWidth="1"/>
    <col min="3604" max="3840" width="7.88671875" style="11"/>
    <col min="3841" max="3842" width="10" style="11" customWidth="1"/>
    <col min="3843" max="3843" width="8.5546875" style="11" customWidth="1"/>
    <col min="3844" max="3844" width="43.6640625" style="11" customWidth="1"/>
    <col min="3845" max="3845" width="16.44140625" style="11" customWidth="1"/>
    <col min="3846" max="3846" width="15.88671875" style="11" customWidth="1"/>
    <col min="3847" max="3847" width="17.109375" style="11" customWidth="1"/>
    <col min="3848" max="3848" width="14" style="11" customWidth="1"/>
    <col min="3849" max="3849" width="11" style="11" customWidth="1"/>
    <col min="3850" max="3850" width="14.44140625" style="11" customWidth="1"/>
    <col min="3851" max="3852" width="12.6640625" style="11" customWidth="1"/>
    <col min="3853" max="3853" width="11.33203125" style="11" customWidth="1"/>
    <col min="3854" max="3854" width="10.88671875" style="11" customWidth="1"/>
    <col min="3855" max="3855" width="14.33203125" style="11" customWidth="1"/>
    <col min="3856" max="3856" width="16" style="11" customWidth="1"/>
    <col min="3857" max="3857" width="22.5546875" style="11" customWidth="1"/>
    <col min="3858" max="3858" width="7.88671875" style="11"/>
    <col min="3859" max="3859" width="12.44140625" style="11" customWidth="1"/>
    <col min="3860" max="4096" width="7.88671875" style="11"/>
    <col min="4097" max="4098" width="10" style="11" customWidth="1"/>
    <col min="4099" max="4099" width="8.5546875" style="11" customWidth="1"/>
    <col min="4100" max="4100" width="43.6640625" style="11" customWidth="1"/>
    <col min="4101" max="4101" width="16.44140625" style="11" customWidth="1"/>
    <col min="4102" max="4102" width="15.88671875" style="11" customWidth="1"/>
    <col min="4103" max="4103" width="17.109375" style="11" customWidth="1"/>
    <col min="4104" max="4104" width="14" style="11" customWidth="1"/>
    <col min="4105" max="4105" width="11" style="11" customWidth="1"/>
    <col min="4106" max="4106" width="14.44140625" style="11" customWidth="1"/>
    <col min="4107" max="4108" width="12.6640625" style="11" customWidth="1"/>
    <col min="4109" max="4109" width="11.33203125" style="11" customWidth="1"/>
    <col min="4110" max="4110" width="10.88671875" style="11" customWidth="1"/>
    <col min="4111" max="4111" width="14.33203125" style="11" customWidth="1"/>
    <col min="4112" max="4112" width="16" style="11" customWidth="1"/>
    <col min="4113" max="4113" width="22.5546875" style="11" customWidth="1"/>
    <col min="4114" max="4114" width="7.88671875" style="11"/>
    <col min="4115" max="4115" width="12.44140625" style="11" customWidth="1"/>
    <col min="4116" max="4352" width="7.88671875" style="11"/>
    <col min="4353" max="4354" width="10" style="11" customWidth="1"/>
    <col min="4355" max="4355" width="8.5546875" style="11" customWidth="1"/>
    <col min="4356" max="4356" width="43.6640625" style="11" customWidth="1"/>
    <col min="4357" max="4357" width="16.44140625" style="11" customWidth="1"/>
    <col min="4358" max="4358" width="15.88671875" style="11" customWidth="1"/>
    <col min="4359" max="4359" width="17.109375" style="11" customWidth="1"/>
    <col min="4360" max="4360" width="14" style="11" customWidth="1"/>
    <col min="4361" max="4361" width="11" style="11" customWidth="1"/>
    <col min="4362" max="4362" width="14.44140625" style="11" customWidth="1"/>
    <col min="4363" max="4364" width="12.6640625" style="11" customWidth="1"/>
    <col min="4365" max="4365" width="11.33203125" style="11" customWidth="1"/>
    <col min="4366" max="4366" width="10.88671875" style="11" customWidth="1"/>
    <col min="4367" max="4367" width="14.33203125" style="11" customWidth="1"/>
    <col min="4368" max="4368" width="16" style="11" customWidth="1"/>
    <col min="4369" max="4369" width="22.5546875" style="11" customWidth="1"/>
    <col min="4370" max="4370" width="7.88671875" style="11"/>
    <col min="4371" max="4371" width="12.44140625" style="11" customWidth="1"/>
    <col min="4372" max="4608" width="7.88671875" style="11"/>
    <col min="4609" max="4610" width="10" style="11" customWidth="1"/>
    <col min="4611" max="4611" width="8.5546875" style="11" customWidth="1"/>
    <col min="4612" max="4612" width="43.6640625" style="11" customWidth="1"/>
    <col min="4613" max="4613" width="16.44140625" style="11" customWidth="1"/>
    <col min="4614" max="4614" width="15.88671875" style="11" customWidth="1"/>
    <col min="4615" max="4615" width="17.109375" style="11" customWidth="1"/>
    <col min="4616" max="4616" width="14" style="11" customWidth="1"/>
    <col min="4617" max="4617" width="11" style="11" customWidth="1"/>
    <col min="4618" max="4618" width="14.44140625" style="11" customWidth="1"/>
    <col min="4619" max="4620" width="12.6640625" style="11" customWidth="1"/>
    <col min="4621" max="4621" width="11.33203125" style="11" customWidth="1"/>
    <col min="4622" max="4622" width="10.88671875" style="11" customWidth="1"/>
    <col min="4623" max="4623" width="14.33203125" style="11" customWidth="1"/>
    <col min="4624" max="4624" width="16" style="11" customWidth="1"/>
    <col min="4625" max="4625" width="22.5546875" style="11" customWidth="1"/>
    <col min="4626" max="4626" width="7.88671875" style="11"/>
    <col min="4627" max="4627" width="12.44140625" style="11" customWidth="1"/>
    <col min="4628" max="4864" width="7.88671875" style="11"/>
    <col min="4865" max="4866" width="10" style="11" customWidth="1"/>
    <col min="4867" max="4867" width="8.5546875" style="11" customWidth="1"/>
    <col min="4868" max="4868" width="43.6640625" style="11" customWidth="1"/>
    <col min="4869" max="4869" width="16.44140625" style="11" customWidth="1"/>
    <col min="4870" max="4870" width="15.88671875" style="11" customWidth="1"/>
    <col min="4871" max="4871" width="17.109375" style="11" customWidth="1"/>
    <col min="4872" max="4872" width="14" style="11" customWidth="1"/>
    <col min="4873" max="4873" width="11" style="11" customWidth="1"/>
    <col min="4874" max="4874" width="14.44140625" style="11" customWidth="1"/>
    <col min="4875" max="4876" width="12.6640625" style="11" customWidth="1"/>
    <col min="4877" max="4877" width="11.33203125" style="11" customWidth="1"/>
    <col min="4878" max="4878" width="10.88671875" style="11" customWidth="1"/>
    <col min="4879" max="4879" width="14.33203125" style="11" customWidth="1"/>
    <col min="4880" max="4880" width="16" style="11" customWidth="1"/>
    <col min="4881" max="4881" width="22.5546875" style="11" customWidth="1"/>
    <col min="4882" max="4882" width="7.88671875" style="11"/>
    <col min="4883" max="4883" width="12.44140625" style="11" customWidth="1"/>
    <col min="4884" max="5120" width="7.88671875" style="11"/>
    <col min="5121" max="5122" width="10" style="11" customWidth="1"/>
    <col min="5123" max="5123" width="8.5546875" style="11" customWidth="1"/>
    <col min="5124" max="5124" width="43.6640625" style="11" customWidth="1"/>
    <col min="5125" max="5125" width="16.44140625" style="11" customWidth="1"/>
    <col min="5126" max="5126" width="15.88671875" style="11" customWidth="1"/>
    <col min="5127" max="5127" width="17.109375" style="11" customWidth="1"/>
    <col min="5128" max="5128" width="14" style="11" customWidth="1"/>
    <col min="5129" max="5129" width="11" style="11" customWidth="1"/>
    <col min="5130" max="5130" width="14.44140625" style="11" customWidth="1"/>
    <col min="5131" max="5132" width="12.6640625" style="11" customWidth="1"/>
    <col min="5133" max="5133" width="11.33203125" style="11" customWidth="1"/>
    <col min="5134" max="5134" width="10.88671875" style="11" customWidth="1"/>
    <col min="5135" max="5135" width="14.33203125" style="11" customWidth="1"/>
    <col min="5136" max="5136" width="16" style="11" customWidth="1"/>
    <col min="5137" max="5137" width="22.5546875" style="11" customWidth="1"/>
    <col min="5138" max="5138" width="7.88671875" style="11"/>
    <col min="5139" max="5139" width="12.44140625" style="11" customWidth="1"/>
    <col min="5140" max="5376" width="7.88671875" style="11"/>
    <col min="5377" max="5378" width="10" style="11" customWidth="1"/>
    <col min="5379" max="5379" width="8.5546875" style="11" customWidth="1"/>
    <col min="5380" max="5380" width="43.6640625" style="11" customWidth="1"/>
    <col min="5381" max="5381" width="16.44140625" style="11" customWidth="1"/>
    <col min="5382" max="5382" width="15.88671875" style="11" customWidth="1"/>
    <col min="5383" max="5383" width="17.109375" style="11" customWidth="1"/>
    <col min="5384" max="5384" width="14" style="11" customWidth="1"/>
    <col min="5385" max="5385" width="11" style="11" customWidth="1"/>
    <col min="5386" max="5386" width="14.44140625" style="11" customWidth="1"/>
    <col min="5387" max="5388" width="12.6640625" style="11" customWidth="1"/>
    <col min="5389" max="5389" width="11.33203125" style="11" customWidth="1"/>
    <col min="5390" max="5390" width="10.88671875" style="11" customWidth="1"/>
    <col min="5391" max="5391" width="14.33203125" style="11" customWidth="1"/>
    <col min="5392" max="5392" width="16" style="11" customWidth="1"/>
    <col min="5393" max="5393" width="22.5546875" style="11" customWidth="1"/>
    <col min="5394" max="5394" width="7.88671875" style="11"/>
    <col min="5395" max="5395" width="12.44140625" style="11" customWidth="1"/>
    <col min="5396" max="5632" width="7.88671875" style="11"/>
    <col min="5633" max="5634" width="10" style="11" customWidth="1"/>
    <col min="5635" max="5635" width="8.5546875" style="11" customWidth="1"/>
    <col min="5636" max="5636" width="43.6640625" style="11" customWidth="1"/>
    <col min="5637" max="5637" width="16.44140625" style="11" customWidth="1"/>
    <col min="5638" max="5638" width="15.88671875" style="11" customWidth="1"/>
    <col min="5639" max="5639" width="17.109375" style="11" customWidth="1"/>
    <col min="5640" max="5640" width="14" style="11" customWidth="1"/>
    <col min="5641" max="5641" width="11" style="11" customWidth="1"/>
    <col min="5642" max="5642" width="14.44140625" style="11" customWidth="1"/>
    <col min="5643" max="5644" width="12.6640625" style="11" customWidth="1"/>
    <col min="5645" max="5645" width="11.33203125" style="11" customWidth="1"/>
    <col min="5646" max="5646" width="10.88671875" style="11" customWidth="1"/>
    <col min="5647" max="5647" width="14.33203125" style="11" customWidth="1"/>
    <col min="5648" max="5648" width="16" style="11" customWidth="1"/>
    <col min="5649" max="5649" width="22.5546875" style="11" customWidth="1"/>
    <col min="5650" max="5650" width="7.88671875" style="11"/>
    <col min="5651" max="5651" width="12.44140625" style="11" customWidth="1"/>
    <col min="5652" max="5888" width="7.88671875" style="11"/>
    <col min="5889" max="5890" width="10" style="11" customWidth="1"/>
    <col min="5891" max="5891" width="8.5546875" style="11" customWidth="1"/>
    <col min="5892" max="5892" width="43.6640625" style="11" customWidth="1"/>
    <col min="5893" max="5893" width="16.44140625" style="11" customWidth="1"/>
    <col min="5894" max="5894" width="15.88671875" style="11" customWidth="1"/>
    <col min="5895" max="5895" width="17.109375" style="11" customWidth="1"/>
    <col min="5896" max="5896" width="14" style="11" customWidth="1"/>
    <col min="5897" max="5897" width="11" style="11" customWidth="1"/>
    <col min="5898" max="5898" width="14.44140625" style="11" customWidth="1"/>
    <col min="5899" max="5900" width="12.6640625" style="11" customWidth="1"/>
    <col min="5901" max="5901" width="11.33203125" style="11" customWidth="1"/>
    <col min="5902" max="5902" width="10.88671875" style="11" customWidth="1"/>
    <col min="5903" max="5903" width="14.33203125" style="11" customWidth="1"/>
    <col min="5904" max="5904" width="16" style="11" customWidth="1"/>
    <col min="5905" max="5905" width="22.5546875" style="11" customWidth="1"/>
    <col min="5906" max="5906" width="7.88671875" style="11"/>
    <col min="5907" max="5907" width="12.44140625" style="11" customWidth="1"/>
    <col min="5908" max="6144" width="7.88671875" style="11"/>
    <col min="6145" max="6146" width="10" style="11" customWidth="1"/>
    <col min="6147" max="6147" width="8.5546875" style="11" customWidth="1"/>
    <col min="6148" max="6148" width="43.6640625" style="11" customWidth="1"/>
    <col min="6149" max="6149" width="16.44140625" style="11" customWidth="1"/>
    <col min="6150" max="6150" width="15.88671875" style="11" customWidth="1"/>
    <col min="6151" max="6151" width="17.109375" style="11" customWidth="1"/>
    <col min="6152" max="6152" width="14" style="11" customWidth="1"/>
    <col min="6153" max="6153" width="11" style="11" customWidth="1"/>
    <col min="6154" max="6154" width="14.44140625" style="11" customWidth="1"/>
    <col min="6155" max="6156" width="12.6640625" style="11" customWidth="1"/>
    <col min="6157" max="6157" width="11.33203125" style="11" customWidth="1"/>
    <col min="6158" max="6158" width="10.88671875" style="11" customWidth="1"/>
    <col min="6159" max="6159" width="14.33203125" style="11" customWidth="1"/>
    <col min="6160" max="6160" width="16" style="11" customWidth="1"/>
    <col min="6161" max="6161" width="22.5546875" style="11" customWidth="1"/>
    <col min="6162" max="6162" width="7.88671875" style="11"/>
    <col min="6163" max="6163" width="12.44140625" style="11" customWidth="1"/>
    <col min="6164" max="6400" width="7.88671875" style="11"/>
    <col min="6401" max="6402" width="10" style="11" customWidth="1"/>
    <col min="6403" max="6403" width="8.5546875" style="11" customWidth="1"/>
    <col min="6404" max="6404" width="43.6640625" style="11" customWidth="1"/>
    <col min="6405" max="6405" width="16.44140625" style="11" customWidth="1"/>
    <col min="6406" max="6406" width="15.88671875" style="11" customWidth="1"/>
    <col min="6407" max="6407" width="17.109375" style="11" customWidth="1"/>
    <col min="6408" max="6408" width="14" style="11" customWidth="1"/>
    <col min="6409" max="6409" width="11" style="11" customWidth="1"/>
    <col min="6410" max="6410" width="14.44140625" style="11" customWidth="1"/>
    <col min="6411" max="6412" width="12.6640625" style="11" customWidth="1"/>
    <col min="6413" max="6413" width="11.33203125" style="11" customWidth="1"/>
    <col min="6414" max="6414" width="10.88671875" style="11" customWidth="1"/>
    <col min="6415" max="6415" width="14.33203125" style="11" customWidth="1"/>
    <col min="6416" max="6416" width="16" style="11" customWidth="1"/>
    <col min="6417" max="6417" width="22.5546875" style="11" customWidth="1"/>
    <col min="6418" max="6418" width="7.88671875" style="11"/>
    <col min="6419" max="6419" width="12.44140625" style="11" customWidth="1"/>
    <col min="6420" max="6656" width="7.88671875" style="11"/>
    <col min="6657" max="6658" width="10" style="11" customWidth="1"/>
    <col min="6659" max="6659" width="8.5546875" style="11" customWidth="1"/>
    <col min="6660" max="6660" width="43.6640625" style="11" customWidth="1"/>
    <col min="6661" max="6661" width="16.44140625" style="11" customWidth="1"/>
    <col min="6662" max="6662" width="15.88671875" style="11" customWidth="1"/>
    <col min="6663" max="6663" width="17.109375" style="11" customWidth="1"/>
    <col min="6664" max="6664" width="14" style="11" customWidth="1"/>
    <col min="6665" max="6665" width="11" style="11" customWidth="1"/>
    <col min="6666" max="6666" width="14.44140625" style="11" customWidth="1"/>
    <col min="6667" max="6668" width="12.6640625" style="11" customWidth="1"/>
    <col min="6669" max="6669" width="11.33203125" style="11" customWidth="1"/>
    <col min="6670" max="6670" width="10.88671875" style="11" customWidth="1"/>
    <col min="6671" max="6671" width="14.33203125" style="11" customWidth="1"/>
    <col min="6672" max="6672" width="16" style="11" customWidth="1"/>
    <col min="6673" max="6673" width="22.5546875" style="11" customWidth="1"/>
    <col min="6674" max="6674" width="7.88671875" style="11"/>
    <col min="6675" max="6675" width="12.44140625" style="11" customWidth="1"/>
    <col min="6676" max="6912" width="7.88671875" style="11"/>
    <col min="6913" max="6914" width="10" style="11" customWidth="1"/>
    <col min="6915" max="6915" width="8.5546875" style="11" customWidth="1"/>
    <col min="6916" max="6916" width="43.6640625" style="11" customWidth="1"/>
    <col min="6917" max="6917" width="16.44140625" style="11" customWidth="1"/>
    <col min="6918" max="6918" width="15.88671875" style="11" customWidth="1"/>
    <col min="6919" max="6919" width="17.109375" style="11" customWidth="1"/>
    <col min="6920" max="6920" width="14" style="11" customWidth="1"/>
    <col min="6921" max="6921" width="11" style="11" customWidth="1"/>
    <col min="6922" max="6922" width="14.44140625" style="11" customWidth="1"/>
    <col min="6923" max="6924" width="12.6640625" style="11" customWidth="1"/>
    <col min="6925" max="6925" width="11.33203125" style="11" customWidth="1"/>
    <col min="6926" max="6926" width="10.88671875" style="11" customWidth="1"/>
    <col min="6927" max="6927" width="14.33203125" style="11" customWidth="1"/>
    <col min="6928" max="6928" width="16" style="11" customWidth="1"/>
    <col min="6929" max="6929" width="22.5546875" style="11" customWidth="1"/>
    <col min="6930" max="6930" width="7.88671875" style="11"/>
    <col min="6931" max="6931" width="12.44140625" style="11" customWidth="1"/>
    <col min="6932" max="7168" width="7.88671875" style="11"/>
    <col min="7169" max="7170" width="10" style="11" customWidth="1"/>
    <col min="7171" max="7171" width="8.5546875" style="11" customWidth="1"/>
    <col min="7172" max="7172" width="43.6640625" style="11" customWidth="1"/>
    <col min="7173" max="7173" width="16.44140625" style="11" customWidth="1"/>
    <col min="7174" max="7174" width="15.88671875" style="11" customWidth="1"/>
    <col min="7175" max="7175" width="17.109375" style="11" customWidth="1"/>
    <col min="7176" max="7176" width="14" style="11" customWidth="1"/>
    <col min="7177" max="7177" width="11" style="11" customWidth="1"/>
    <col min="7178" max="7178" width="14.44140625" style="11" customWidth="1"/>
    <col min="7179" max="7180" width="12.6640625" style="11" customWidth="1"/>
    <col min="7181" max="7181" width="11.33203125" style="11" customWidth="1"/>
    <col min="7182" max="7182" width="10.88671875" style="11" customWidth="1"/>
    <col min="7183" max="7183" width="14.33203125" style="11" customWidth="1"/>
    <col min="7184" max="7184" width="16" style="11" customWidth="1"/>
    <col min="7185" max="7185" width="22.5546875" style="11" customWidth="1"/>
    <col min="7186" max="7186" width="7.88671875" style="11"/>
    <col min="7187" max="7187" width="12.44140625" style="11" customWidth="1"/>
    <col min="7188" max="7424" width="7.88671875" style="11"/>
    <col min="7425" max="7426" width="10" style="11" customWidth="1"/>
    <col min="7427" max="7427" width="8.5546875" style="11" customWidth="1"/>
    <col min="7428" max="7428" width="43.6640625" style="11" customWidth="1"/>
    <col min="7429" max="7429" width="16.44140625" style="11" customWidth="1"/>
    <col min="7430" max="7430" width="15.88671875" style="11" customWidth="1"/>
    <col min="7431" max="7431" width="17.109375" style="11" customWidth="1"/>
    <col min="7432" max="7432" width="14" style="11" customWidth="1"/>
    <col min="7433" max="7433" width="11" style="11" customWidth="1"/>
    <col min="7434" max="7434" width="14.44140625" style="11" customWidth="1"/>
    <col min="7435" max="7436" width="12.6640625" style="11" customWidth="1"/>
    <col min="7437" max="7437" width="11.33203125" style="11" customWidth="1"/>
    <col min="7438" max="7438" width="10.88671875" style="11" customWidth="1"/>
    <col min="7439" max="7439" width="14.33203125" style="11" customWidth="1"/>
    <col min="7440" max="7440" width="16" style="11" customWidth="1"/>
    <col min="7441" max="7441" width="22.5546875" style="11" customWidth="1"/>
    <col min="7442" max="7442" width="7.88671875" style="11"/>
    <col min="7443" max="7443" width="12.44140625" style="11" customWidth="1"/>
    <col min="7444" max="7680" width="7.88671875" style="11"/>
    <col min="7681" max="7682" width="10" style="11" customWidth="1"/>
    <col min="7683" max="7683" width="8.5546875" style="11" customWidth="1"/>
    <col min="7684" max="7684" width="43.6640625" style="11" customWidth="1"/>
    <col min="7685" max="7685" width="16.44140625" style="11" customWidth="1"/>
    <col min="7686" max="7686" width="15.88671875" style="11" customWidth="1"/>
    <col min="7687" max="7687" width="17.109375" style="11" customWidth="1"/>
    <col min="7688" max="7688" width="14" style="11" customWidth="1"/>
    <col min="7689" max="7689" width="11" style="11" customWidth="1"/>
    <col min="7690" max="7690" width="14.44140625" style="11" customWidth="1"/>
    <col min="7691" max="7692" width="12.6640625" style="11" customWidth="1"/>
    <col min="7693" max="7693" width="11.33203125" style="11" customWidth="1"/>
    <col min="7694" max="7694" width="10.88671875" style="11" customWidth="1"/>
    <col min="7695" max="7695" width="14.33203125" style="11" customWidth="1"/>
    <col min="7696" max="7696" width="16" style="11" customWidth="1"/>
    <col min="7697" max="7697" width="22.5546875" style="11" customWidth="1"/>
    <col min="7698" max="7698" width="7.88671875" style="11"/>
    <col min="7699" max="7699" width="12.44140625" style="11" customWidth="1"/>
    <col min="7700" max="7936" width="7.88671875" style="11"/>
    <col min="7937" max="7938" width="10" style="11" customWidth="1"/>
    <col min="7939" max="7939" width="8.5546875" style="11" customWidth="1"/>
    <col min="7940" max="7940" width="43.6640625" style="11" customWidth="1"/>
    <col min="7941" max="7941" width="16.44140625" style="11" customWidth="1"/>
    <col min="7942" max="7942" width="15.88671875" style="11" customWidth="1"/>
    <col min="7943" max="7943" width="17.109375" style="11" customWidth="1"/>
    <col min="7944" max="7944" width="14" style="11" customWidth="1"/>
    <col min="7945" max="7945" width="11" style="11" customWidth="1"/>
    <col min="7946" max="7946" width="14.44140625" style="11" customWidth="1"/>
    <col min="7947" max="7948" width="12.6640625" style="11" customWidth="1"/>
    <col min="7949" max="7949" width="11.33203125" style="11" customWidth="1"/>
    <col min="7950" max="7950" width="10.88671875" style="11" customWidth="1"/>
    <col min="7951" max="7951" width="14.33203125" style="11" customWidth="1"/>
    <col min="7952" max="7952" width="16" style="11" customWidth="1"/>
    <col min="7953" max="7953" width="22.5546875" style="11" customWidth="1"/>
    <col min="7954" max="7954" width="7.88671875" style="11"/>
    <col min="7955" max="7955" width="12.44140625" style="11" customWidth="1"/>
    <col min="7956" max="8192" width="7.88671875" style="11"/>
    <col min="8193" max="8194" width="10" style="11" customWidth="1"/>
    <col min="8195" max="8195" width="8.5546875" style="11" customWidth="1"/>
    <col min="8196" max="8196" width="43.6640625" style="11" customWidth="1"/>
    <col min="8197" max="8197" width="16.44140625" style="11" customWidth="1"/>
    <col min="8198" max="8198" width="15.88671875" style="11" customWidth="1"/>
    <col min="8199" max="8199" width="17.109375" style="11" customWidth="1"/>
    <col min="8200" max="8200" width="14" style="11" customWidth="1"/>
    <col min="8201" max="8201" width="11" style="11" customWidth="1"/>
    <col min="8202" max="8202" width="14.44140625" style="11" customWidth="1"/>
    <col min="8203" max="8204" width="12.6640625" style="11" customWidth="1"/>
    <col min="8205" max="8205" width="11.33203125" style="11" customWidth="1"/>
    <col min="8206" max="8206" width="10.88671875" style="11" customWidth="1"/>
    <col min="8207" max="8207" width="14.33203125" style="11" customWidth="1"/>
    <col min="8208" max="8208" width="16" style="11" customWidth="1"/>
    <col min="8209" max="8209" width="22.5546875" style="11" customWidth="1"/>
    <col min="8210" max="8210" width="7.88671875" style="11"/>
    <col min="8211" max="8211" width="12.44140625" style="11" customWidth="1"/>
    <col min="8212" max="8448" width="7.88671875" style="11"/>
    <col min="8449" max="8450" width="10" style="11" customWidth="1"/>
    <col min="8451" max="8451" width="8.5546875" style="11" customWidth="1"/>
    <col min="8452" max="8452" width="43.6640625" style="11" customWidth="1"/>
    <col min="8453" max="8453" width="16.44140625" style="11" customWidth="1"/>
    <col min="8454" max="8454" width="15.88671875" style="11" customWidth="1"/>
    <col min="8455" max="8455" width="17.109375" style="11" customWidth="1"/>
    <col min="8456" max="8456" width="14" style="11" customWidth="1"/>
    <col min="8457" max="8457" width="11" style="11" customWidth="1"/>
    <col min="8458" max="8458" width="14.44140625" style="11" customWidth="1"/>
    <col min="8459" max="8460" width="12.6640625" style="11" customWidth="1"/>
    <col min="8461" max="8461" width="11.33203125" style="11" customWidth="1"/>
    <col min="8462" max="8462" width="10.88671875" style="11" customWidth="1"/>
    <col min="8463" max="8463" width="14.33203125" style="11" customWidth="1"/>
    <col min="8464" max="8464" width="16" style="11" customWidth="1"/>
    <col min="8465" max="8465" width="22.5546875" style="11" customWidth="1"/>
    <col min="8466" max="8466" width="7.88671875" style="11"/>
    <col min="8467" max="8467" width="12.44140625" style="11" customWidth="1"/>
    <col min="8468" max="8704" width="7.88671875" style="11"/>
    <col min="8705" max="8706" width="10" style="11" customWidth="1"/>
    <col min="8707" max="8707" width="8.5546875" style="11" customWidth="1"/>
    <col min="8708" max="8708" width="43.6640625" style="11" customWidth="1"/>
    <col min="8709" max="8709" width="16.44140625" style="11" customWidth="1"/>
    <col min="8710" max="8710" width="15.88671875" style="11" customWidth="1"/>
    <col min="8711" max="8711" width="17.109375" style="11" customWidth="1"/>
    <col min="8712" max="8712" width="14" style="11" customWidth="1"/>
    <col min="8713" max="8713" width="11" style="11" customWidth="1"/>
    <col min="8714" max="8714" width="14.44140625" style="11" customWidth="1"/>
    <col min="8715" max="8716" width="12.6640625" style="11" customWidth="1"/>
    <col min="8717" max="8717" width="11.33203125" style="11" customWidth="1"/>
    <col min="8718" max="8718" width="10.88671875" style="11" customWidth="1"/>
    <col min="8719" max="8719" width="14.33203125" style="11" customWidth="1"/>
    <col min="8720" max="8720" width="16" style="11" customWidth="1"/>
    <col min="8721" max="8721" width="22.5546875" style="11" customWidth="1"/>
    <col min="8722" max="8722" width="7.88671875" style="11"/>
    <col min="8723" max="8723" width="12.44140625" style="11" customWidth="1"/>
    <col min="8724" max="8960" width="7.88671875" style="11"/>
    <col min="8961" max="8962" width="10" style="11" customWidth="1"/>
    <col min="8963" max="8963" width="8.5546875" style="11" customWidth="1"/>
    <col min="8964" max="8964" width="43.6640625" style="11" customWidth="1"/>
    <col min="8965" max="8965" width="16.44140625" style="11" customWidth="1"/>
    <col min="8966" max="8966" width="15.88671875" style="11" customWidth="1"/>
    <col min="8967" max="8967" width="17.109375" style="11" customWidth="1"/>
    <col min="8968" max="8968" width="14" style="11" customWidth="1"/>
    <col min="8969" max="8969" width="11" style="11" customWidth="1"/>
    <col min="8970" max="8970" width="14.44140625" style="11" customWidth="1"/>
    <col min="8971" max="8972" width="12.6640625" style="11" customWidth="1"/>
    <col min="8973" max="8973" width="11.33203125" style="11" customWidth="1"/>
    <col min="8974" max="8974" width="10.88671875" style="11" customWidth="1"/>
    <col min="8975" max="8975" width="14.33203125" style="11" customWidth="1"/>
    <col min="8976" max="8976" width="16" style="11" customWidth="1"/>
    <col min="8977" max="8977" width="22.5546875" style="11" customWidth="1"/>
    <col min="8978" max="8978" width="7.88671875" style="11"/>
    <col min="8979" max="8979" width="12.44140625" style="11" customWidth="1"/>
    <col min="8980" max="9216" width="7.88671875" style="11"/>
    <col min="9217" max="9218" width="10" style="11" customWidth="1"/>
    <col min="9219" max="9219" width="8.5546875" style="11" customWidth="1"/>
    <col min="9220" max="9220" width="43.6640625" style="11" customWidth="1"/>
    <col min="9221" max="9221" width="16.44140625" style="11" customWidth="1"/>
    <col min="9222" max="9222" width="15.88671875" style="11" customWidth="1"/>
    <col min="9223" max="9223" width="17.109375" style="11" customWidth="1"/>
    <col min="9224" max="9224" width="14" style="11" customWidth="1"/>
    <col min="9225" max="9225" width="11" style="11" customWidth="1"/>
    <col min="9226" max="9226" width="14.44140625" style="11" customWidth="1"/>
    <col min="9227" max="9228" width="12.6640625" style="11" customWidth="1"/>
    <col min="9229" max="9229" width="11.33203125" style="11" customWidth="1"/>
    <col min="9230" max="9230" width="10.88671875" style="11" customWidth="1"/>
    <col min="9231" max="9231" width="14.33203125" style="11" customWidth="1"/>
    <col min="9232" max="9232" width="16" style="11" customWidth="1"/>
    <col min="9233" max="9233" width="22.5546875" style="11" customWidth="1"/>
    <col min="9234" max="9234" width="7.88671875" style="11"/>
    <col min="9235" max="9235" width="12.44140625" style="11" customWidth="1"/>
    <col min="9236" max="9472" width="7.88671875" style="11"/>
    <col min="9473" max="9474" width="10" style="11" customWidth="1"/>
    <col min="9475" max="9475" width="8.5546875" style="11" customWidth="1"/>
    <col min="9476" max="9476" width="43.6640625" style="11" customWidth="1"/>
    <col min="9477" max="9477" width="16.44140625" style="11" customWidth="1"/>
    <col min="9478" max="9478" width="15.88671875" style="11" customWidth="1"/>
    <col min="9479" max="9479" width="17.109375" style="11" customWidth="1"/>
    <col min="9480" max="9480" width="14" style="11" customWidth="1"/>
    <col min="9481" max="9481" width="11" style="11" customWidth="1"/>
    <col min="9482" max="9482" width="14.44140625" style="11" customWidth="1"/>
    <col min="9483" max="9484" width="12.6640625" style="11" customWidth="1"/>
    <col min="9485" max="9485" width="11.33203125" style="11" customWidth="1"/>
    <col min="9486" max="9486" width="10.88671875" style="11" customWidth="1"/>
    <col min="9487" max="9487" width="14.33203125" style="11" customWidth="1"/>
    <col min="9488" max="9488" width="16" style="11" customWidth="1"/>
    <col min="9489" max="9489" width="22.5546875" style="11" customWidth="1"/>
    <col min="9490" max="9490" width="7.88671875" style="11"/>
    <col min="9491" max="9491" width="12.44140625" style="11" customWidth="1"/>
    <col min="9492" max="9728" width="7.88671875" style="11"/>
    <col min="9729" max="9730" width="10" style="11" customWidth="1"/>
    <col min="9731" max="9731" width="8.5546875" style="11" customWidth="1"/>
    <col min="9732" max="9732" width="43.6640625" style="11" customWidth="1"/>
    <col min="9733" max="9733" width="16.44140625" style="11" customWidth="1"/>
    <col min="9734" max="9734" width="15.88671875" style="11" customWidth="1"/>
    <col min="9735" max="9735" width="17.109375" style="11" customWidth="1"/>
    <col min="9736" max="9736" width="14" style="11" customWidth="1"/>
    <col min="9737" max="9737" width="11" style="11" customWidth="1"/>
    <col min="9738" max="9738" width="14.44140625" style="11" customWidth="1"/>
    <col min="9739" max="9740" width="12.6640625" style="11" customWidth="1"/>
    <col min="9741" max="9741" width="11.33203125" style="11" customWidth="1"/>
    <col min="9742" max="9742" width="10.88671875" style="11" customWidth="1"/>
    <col min="9743" max="9743" width="14.33203125" style="11" customWidth="1"/>
    <col min="9744" max="9744" width="16" style="11" customWidth="1"/>
    <col min="9745" max="9745" width="22.5546875" style="11" customWidth="1"/>
    <col min="9746" max="9746" width="7.88671875" style="11"/>
    <col min="9747" max="9747" width="12.44140625" style="11" customWidth="1"/>
    <col min="9748" max="9984" width="7.88671875" style="11"/>
    <col min="9985" max="9986" width="10" style="11" customWidth="1"/>
    <col min="9987" max="9987" width="8.5546875" style="11" customWidth="1"/>
    <col min="9988" max="9988" width="43.6640625" style="11" customWidth="1"/>
    <col min="9989" max="9989" width="16.44140625" style="11" customWidth="1"/>
    <col min="9990" max="9990" width="15.88671875" style="11" customWidth="1"/>
    <col min="9991" max="9991" width="17.109375" style="11" customWidth="1"/>
    <col min="9992" max="9992" width="14" style="11" customWidth="1"/>
    <col min="9993" max="9993" width="11" style="11" customWidth="1"/>
    <col min="9994" max="9994" width="14.44140625" style="11" customWidth="1"/>
    <col min="9995" max="9996" width="12.6640625" style="11" customWidth="1"/>
    <col min="9997" max="9997" width="11.33203125" style="11" customWidth="1"/>
    <col min="9998" max="9998" width="10.88671875" style="11" customWidth="1"/>
    <col min="9999" max="9999" width="14.33203125" style="11" customWidth="1"/>
    <col min="10000" max="10000" width="16" style="11" customWidth="1"/>
    <col min="10001" max="10001" width="22.5546875" style="11" customWidth="1"/>
    <col min="10002" max="10002" width="7.88671875" style="11"/>
    <col min="10003" max="10003" width="12.44140625" style="11" customWidth="1"/>
    <col min="10004" max="10240" width="7.88671875" style="11"/>
    <col min="10241" max="10242" width="10" style="11" customWidth="1"/>
    <col min="10243" max="10243" width="8.5546875" style="11" customWidth="1"/>
    <col min="10244" max="10244" width="43.6640625" style="11" customWidth="1"/>
    <col min="10245" max="10245" width="16.44140625" style="11" customWidth="1"/>
    <col min="10246" max="10246" width="15.88671875" style="11" customWidth="1"/>
    <col min="10247" max="10247" width="17.109375" style="11" customWidth="1"/>
    <col min="10248" max="10248" width="14" style="11" customWidth="1"/>
    <col min="10249" max="10249" width="11" style="11" customWidth="1"/>
    <col min="10250" max="10250" width="14.44140625" style="11" customWidth="1"/>
    <col min="10251" max="10252" width="12.6640625" style="11" customWidth="1"/>
    <col min="10253" max="10253" width="11.33203125" style="11" customWidth="1"/>
    <col min="10254" max="10254" width="10.88671875" style="11" customWidth="1"/>
    <col min="10255" max="10255" width="14.33203125" style="11" customWidth="1"/>
    <col min="10256" max="10256" width="16" style="11" customWidth="1"/>
    <col min="10257" max="10257" width="22.5546875" style="11" customWidth="1"/>
    <col min="10258" max="10258" width="7.88671875" style="11"/>
    <col min="10259" max="10259" width="12.44140625" style="11" customWidth="1"/>
    <col min="10260" max="10496" width="7.88671875" style="11"/>
    <col min="10497" max="10498" width="10" style="11" customWidth="1"/>
    <col min="10499" max="10499" width="8.5546875" style="11" customWidth="1"/>
    <col min="10500" max="10500" width="43.6640625" style="11" customWidth="1"/>
    <col min="10501" max="10501" width="16.44140625" style="11" customWidth="1"/>
    <col min="10502" max="10502" width="15.88671875" style="11" customWidth="1"/>
    <col min="10503" max="10503" width="17.109375" style="11" customWidth="1"/>
    <col min="10504" max="10504" width="14" style="11" customWidth="1"/>
    <col min="10505" max="10505" width="11" style="11" customWidth="1"/>
    <col min="10506" max="10506" width="14.44140625" style="11" customWidth="1"/>
    <col min="10507" max="10508" width="12.6640625" style="11" customWidth="1"/>
    <col min="10509" max="10509" width="11.33203125" style="11" customWidth="1"/>
    <col min="10510" max="10510" width="10.88671875" style="11" customWidth="1"/>
    <col min="10511" max="10511" width="14.33203125" style="11" customWidth="1"/>
    <col min="10512" max="10512" width="16" style="11" customWidth="1"/>
    <col min="10513" max="10513" width="22.5546875" style="11" customWidth="1"/>
    <col min="10514" max="10514" width="7.88671875" style="11"/>
    <col min="10515" max="10515" width="12.44140625" style="11" customWidth="1"/>
    <col min="10516" max="10752" width="7.88671875" style="11"/>
    <col min="10753" max="10754" width="10" style="11" customWidth="1"/>
    <col min="10755" max="10755" width="8.5546875" style="11" customWidth="1"/>
    <col min="10756" max="10756" width="43.6640625" style="11" customWidth="1"/>
    <col min="10757" max="10757" width="16.44140625" style="11" customWidth="1"/>
    <col min="10758" max="10758" width="15.88671875" style="11" customWidth="1"/>
    <col min="10759" max="10759" width="17.109375" style="11" customWidth="1"/>
    <col min="10760" max="10760" width="14" style="11" customWidth="1"/>
    <col min="10761" max="10761" width="11" style="11" customWidth="1"/>
    <col min="10762" max="10762" width="14.44140625" style="11" customWidth="1"/>
    <col min="10763" max="10764" width="12.6640625" style="11" customWidth="1"/>
    <col min="10765" max="10765" width="11.33203125" style="11" customWidth="1"/>
    <col min="10766" max="10766" width="10.88671875" style="11" customWidth="1"/>
    <col min="10767" max="10767" width="14.33203125" style="11" customWidth="1"/>
    <col min="10768" max="10768" width="16" style="11" customWidth="1"/>
    <col min="10769" max="10769" width="22.5546875" style="11" customWidth="1"/>
    <col min="10770" max="10770" width="7.88671875" style="11"/>
    <col min="10771" max="10771" width="12.44140625" style="11" customWidth="1"/>
    <col min="10772" max="11008" width="7.88671875" style="11"/>
    <col min="11009" max="11010" width="10" style="11" customWidth="1"/>
    <col min="11011" max="11011" width="8.5546875" style="11" customWidth="1"/>
    <col min="11012" max="11012" width="43.6640625" style="11" customWidth="1"/>
    <col min="11013" max="11013" width="16.44140625" style="11" customWidth="1"/>
    <col min="11014" max="11014" width="15.88671875" style="11" customWidth="1"/>
    <col min="11015" max="11015" width="17.109375" style="11" customWidth="1"/>
    <col min="11016" max="11016" width="14" style="11" customWidth="1"/>
    <col min="11017" max="11017" width="11" style="11" customWidth="1"/>
    <col min="11018" max="11018" width="14.44140625" style="11" customWidth="1"/>
    <col min="11019" max="11020" width="12.6640625" style="11" customWidth="1"/>
    <col min="11021" max="11021" width="11.33203125" style="11" customWidth="1"/>
    <col min="11022" max="11022" width="10.88671875" style="11" customWidth="1"/>
    <col min="11023" max="11023" width="14.33203125" style="11" customWidth="1"/>
    <col min="11024" max="11024" width="16" style="11" customWidth="1"/>
    <col min="11025" max="11025" width="22.5546875" style="11" customWidth="1"/>
    <col min="11026" max="11026" width="7.88671875" style="11"/>
    <col min="11027" max="11027" width="12.44140625" style="11" customWidth="1"/>
    <col min="11028" max="11264" width="7.88671875" style="11"/>
    <col min="11265" max="11266" width="10" style="11" customWidth="1"/>
    <col min="11267" max="11267" width="8.5546875" style="11" customWidth="1"/>
    <col min="11268" max="11268" width="43.6640625" style="11" customWidth="1"/>
    <col min="11269" max="11269" width="16.44140625" style="11" customWidth="1"/>
    <col min="11270" max="11270" width="15.88671875" style="11" customWidth="1"/>
    <col min="11271" max="11271" width="17.109375" style="11" customWidth="1"/>
    <col min="11272" max="11272" width="14" style="11" customWidth="1"/>
    <col min="11273" max="11273" width="11" style="11" customWidth="1"/>
    <col min="11274" max="11274" width="14.44140625" style="11" customWidth="1"/>
    <col min="11275" max="11276" width="12.6640625" style="11" customWidth="1"/>
    <col min="11277" max="11277" width="11.33203125" style="11" customWidth="1"/>
    <col min="11278" max="11278" width="10.88671875" style="11" customWidth="1"/>
    <col min="11279" max="11279" width="14.33203125" style="11" customWidth="1"/>
    <col min="11280" max="11280" width="16" style="11" customWidth="1"/>
    <col min="11281" max="11281" width="22.5546875" style="11" customWidth="1"/>
    <col min="11282" max="11282" width="7.88671875" style="11"/>
    <col min="11283" max="11283" width="12.44140625" style="11" customWidth="1"/>
    <col min="11284" max="11520" width="7.88671875" style="11"/>
    <col min="11521" max="11522" width="10" style="11" customWidth="1"/>
    <col min="11523" max="11523" width="8.5546875" style="11" customWidth="1"/>
    <col min="11524" max="11524" width="43.6640625" style="11" customWidth="1"/>
    <col min="11525" max="11525" width="16.44140625" style="11" customWidth="1"/>
    <col min="11526" max="11526" width="15.88671875" style="11" customWidth="1"/>
    <col min="11527" max="11527" width="17.109375" style="11" customWidth="1"/>
    <col min="11528" max="11528" width="14" style="11" customWidth="1"/>
    <col min="11529" max="11529" width="11" style="11" customWidth="1"/>
    <col min="11530" max="11530" width="14.44140625" style="11" customWidth="1"/>
    <col min="11531" max="11532" width="12.6640625" style="11" customWidth="1"/>
    <col min="11533" max="11533" width="11.33203125" style="11" customWidth="1"/>
    <col min="11534" max="11534" width="10.88671875" style="11" customWidth="1"/>
    <col min="11535" max="11535" width="14.33203125" style="11" customWidth="1"/>
    <col min="11536" max="11536" width="16" style="11" customWidth="1"/>
    <col min="11537" max="11537" width="22.5546875" style="11" customWidth="1"/>
    <col min="11538" max="11538" width="7.88671875" style="11"/>
    <col min="11539" max="11539" width="12.44140625" style="11" customWidth="1"/>
    <col min="11540" max="11776" width="7.88671875" style="11"/>
    <col min="11777" max="11778" width="10" style="11" customWidth="1"/>
    <col min="11779" max="11779" width="8.5546875" style="11" customWidth="1"/>
    <col min="11780" max="11780" width="43.6640625" style="11" customWidth="1"/>
    <col min="11781" max="11781" width="16.44140625" style="11" customWidth="1"/>
    <col min="11782" max="11782" width="15.88671875" style="11" customWidth="1"/>
    <col min="11783" max="11783" width="17.109375" style="11" customWidth="1"/>
    <col min="11784" max="11784" width="14" style="11" customWidth="1"/>
    <col min="11785" max="11785" width="11" style="11" customWidth="1"/>
    <col min="11786" max="11786" width="14.44140625" style="11" customWidth="1"/>
    <col min="11787" max="11788" width="12.6640625" style="11" customWidth="1"/>
    <col min="11789" max="11789" width="11.33203125" style="11" customWidth="1"/>
    <col min="11790" max="11790" width="10.88671875" style="11" customWidth="1"/>
    <col min="11791" max="11791" width="14.33203125" style="11" customWidth="1"/>
    <col min="11792" max="11792" width="16" style="11" customWidth="1"/>
    <col min="11793" max="11793" width="22.5546875" style="11" customWidth="1"/>
    <col min="11794" max="11794" width="7.88671875" style="11"/>
    <col min="11795" max="11795" width="12.44140625" style="11" customWidth="1"/>
    <col min="11796" max="12032" width="7.88671875" style="11"/>
    <col min="12033" max="12034" width="10" style="11" customWidth="1"/>
    <col min="12035" max="12035" width="8.5546875" style="11" customWidth="1"/>
    <col min="12036" max="12036" width="43.6640625" style="11" customWidth="1"/>
    <col min="12037" max="12037" width="16.44140625" style="11" customWidth="1"/>
    <col min="12038" max="12038" width="15.88671875" style="11" customWidth="1"/>
    <col min="12039" max="12039" width="17.109375" style="11" customWidth="1"/>
    <col min="12040" max="12040" width="14" style="11" customWidth="1"/>
    <col min="12041" max="12041" width="11" style="11" customWidth="1"/>
    <col min="12042" max="12042" width="14.44140625" style="11" customWidth="1"/>
    <col min="12043" max="12044" width="12.6640625" style="11" customWidth="1"/>
    <col min="12045" max="12045" width="11.33203125" style="11" customWidth="1"/>
    <col min="12046" max="12046" width="10.88671875" style="11" customWidth="1"/>
    <col min="12047" max="12047" width="14.33203125" style="11" customWidth="1"/>
    <col min="12048" max="12048" width="16" style="11" customWidth="1"/>
    <col min="12049" max="12049" width="22.5546875" style="11" customWidth="1"/>
    <col min="12050" max="12050" width="7.88671875" style="11"/>
    <col min="12051" max="12051" width="12.44140625" style="11" customWidth="1"/>
    <col min="12052" max="12288" width="7.88671875" style="11"/>
    <col min="12289" max="12290" width="10" style="11" customWidth="1"/>
    <col min="12291" max="12291" width="8.5546875" style="11" customWidth="1"/>
    <col min="12292" max="12292" width="43.6640625" style="11" customWidth="1"/>
    <col min="12293" max="12293" width="16.44140625" style="11" customWidth="1"/>
    <col min="12294" max="12294" width="15.88671875" style="11" customWidth="1"/>
    <col min="12295" max="12295" width="17.109375" style="11" customWidth="1"/>
    <col min="12296" max="12296" width="14" style="11" customWidth="1"/>
    <col min="12297" max="12297" width="11" style="11" customWidth="1"/>
    <col min="12298" max="12298" width="14.44140625" style="11" customWidth="1"/>
    <col min="12299" max="12300" width="12.6640625" style="11" customWidth="1"/>
    <col min="12301" max="12301" width="11.33203125" style="11" customWidth="1"/>
    <col min="12302" max="12302" width="10.88671875" style="11" customWidth="1"/>
    <col min="12303" max="12303" width="14.33203125" style="11" customWidth="1"/>
    <col min="12304" max="12304" width="16" style="11" customWidth="1"/>
    <col min="12305" max="12305" width="22.5546875" style="11" customWidth="1"/>
    <col min="12306" max="12306" width="7.88671875" style="11"/>
    <col min="12307" max="12307" width="12.44140625" style="11" customWidth="1"/>
    <col min="12308" max="12544" width="7.88671875" style="11"/>
    <col min="12545" max="12546" width="10" style="11" customWidth="1"/>
    <col min="12547" max="12547" width="8.5546875" style="11" customWidth="1"/>
    <col min="12548" max="12548" width="43.6640625" style="11" customWidth="1"/>
    <col min="12549" max="12549" width="16.44140625" style="11" customWidth="1"/>
    <col min="12550" max="12550" width="15.88671875" style="11" customWidth="1"/>
    <col min="12551" max="12551" width="17.109375" style="11" customWidth="1"/>
    <col min="12552" max="12552" width="14" style="11" customWidth="1"/>
    <col min="12553" max="12553" width="11" style="11" customWidth="1"/>
    <col min="12554" max="12554" width="14.44140625" style="11" customWidth="1"/>
    <col min="12555" max="12556" width="12.6640625" style="11" customWidth="1"/>
    <col min="12557" max="12557" width="11.33203125" style="11" customWidth="1"/>
    <col min="12558" max="12558" width="10.88671875" style="11" customWidth="1"/>
    <col min="12559" max="12559" width="14.33203125" style="11" customWidth="1"/>
    <col min="12560" max="12560" width="16" style="11" customWidth="1"/>
    <col min="12561" max="12561" width="22.5546875" style="11" customWidth="1"/>
    <col min="12562" max="12562" width="7.88671875" style="11"/>
    <col min="12563" max="12563" width="12.44140625" style="11" customWidth="1"/>
    <col min="12564" max="12800" width="7.88671875" style="11"/>
    <col min="12801" max="12802" width="10" style="11" customWidth="1"/>
    <col min="12803" max="12803" width="8.5546875" style="11" customWidth="1"/>
    <col min="12804" max="12804" width="43.6640625" style="11" customWidth="1"/>
    <col min="12805" max="12805" width="16.44140625" style="11" customWidth="1"/>
    <col min="12806" max="12806" width="15.88671875" style="11" customWidth="1"/>
    <col min="12807" max="12807" width="17.109375" style="11" customWidth="1"/>
    <col min="12808" max="12808" width="14" style="11" customWidth="1"/>
    <col min="12809" max="12809" width="11" style="11" customWidth="1"/>
    <col min="12810" max="12810" width="14.44140625" style="11" customWidth="1"/>
    <col min="12811" max="12812" width="12.6640625" style="11" customWidth="1"/>
    <col min="12813" max="12813" width="11.33203125" style="11" customWidth="1"/>
    <col min="12814" max="12814" width="10.88671875" style="11" customWidth="1"/>
    <col min="12815" max="12815" width="14.33203125" style="11" customWidth="1"/>
    <col min="12816" max="12816" width="16" style="11" customWidth="1"/>
    <col min="12817" max="12817" width="22.5546875" style="11" customWidth="1"/>
    <col min="12818" max="12818" width="7.88671875" style="11"/>
    <col min="12819" max="12819" width="12.44140625" style="11" customWidth="1"/>
    <col min="12820" max="13056" width="7.88671875" style="11"/>
    <col min="13057" max="13058" width="10" style="11" customWidth="1"/>
    <col min="13059" max="13059" width="8.5546875" style="11" customWidth="1"/>
    <col min="13060" max="13060" width="43.6640625" style="11" customWidth="1"/>
    <col min="13061" max="13061" width="16.44140625" style="11" customWidth="1"/>
    <col min="13062" max="13062" width="15.88671875" style="11" customWidth="1"/>
    <col min="13063" max="13063" width="17.109375" style="11" customWidth="1"/>
    <col min="13064" max="13064" width="14" style="11" customWidth="1"/>
    <col min="13065" max="13065" width="11" style="11" customWidth="1"/>
    <col min="13066" max="13066" width="14.44140625" style="11" customWidth="1"/>
    <col min="13067" max="13068" width="12.6640625" style="11" customWidth="1"/>
    <col min="13069" max="13069" width="11.33203125" style="11" customWidth="1"/>
    <col min="13070" max="13070" width="10.88671875" style="11" customWidth="1"/>
    <col min="13071" max="13071" width="14.33203125" style="11" customWidth="1"/>
    <col min="13072" max="13072" width="16" style="11" customWidth="1"/>
    <col min="13073" max="13073" width="22.5546875" style="11" customWidth="1"/>
    <col min="13074" max="13074" width="7.88671875" style="11"/>
    <col min="13075" max="13075" width="12.44140625" style="11" customWidth="1"/>
    <col min="13076" max="13312" width="7.88671875" style="11"/>
    <col min="13313" max="13314" width="10" style="11" customWidth="1"/>
    <col min="13315" max="13315" width="8.5546875" style="11" customWidth="1"/>
    <col min="13316" max="13316" width="43.6640625" style="11" customWidth="1"/>
    <col min="13317" max="13317" width="16.44140625" style="11" customWidth="1"/>
    <col min="13318" max="13318" width="15.88671875" style="11" customWidth="1"/>
    <col min="13319" max="13319" width="17.109375" style="11" customWidth="1"/>
    <col min="13320" max="13320" width="14" style="11" customWidth="1"/>
    <col min="13321" max="13321" width="11" style="11" customWidth="1"/>
    <col min="13322" max="13322" width="14.44140625" style="11" customWidth="1"/>
    <col min="13323" max="13324" width="12.6640625" style="11" customWidth="1"/>
    <col min="13325" max="13325" width="11.33203125" style="11" customWidth="1"/>
    <col min="13326" max="13326" width="10.88671875" style="11" customWidth="1"/>
    <col min="13327" max="13327" width="14.33203125" style="11" customWidth="1"/>
    <col min="13328" max="13328" width="16" style="11" customWidth="1"/>
    <col min="13329" max="13329" width="22.5546875" style="11" customWidth="1"/>
    <col min="13330" max="13330" width="7.88671875" style="11"/>
    <col min="13331" max="13331" width="12.44140625" style="11" customWidth="1"/>
    <col min="13332" max="13568" width="7.88671875" style="11"/>
    <col min="13569" max="13570" width="10" style="11" customWidth="1"/>
    <col min="13571" max="13571" width="8.5546875" style="11" customWidth="1"/>
    <col min="13572" max="13572" width="43.6640625" style="11" customWidth="1"/>
    <col min="13573" max="13573" width="16.44140625" style="11" customWidth="1"/>
    <col min="13574" max="13574" width="15.88671875" style="11" customWidth="1"/>
    <col min="13575" max="13575" width="17.109375" style="11" customWidth="1"/>
    <col min="13576" max="13576" width="14" style="11" customWidth="1"/>
    <col min="13577" max="13577" width="11" style="11" customWidth="1"/>
    <col min="13578" max="13578" width="14.44140625" style="11" customWidth="1"/>
    <col min="13579" max="13580" width="12.6640625" style="11" customWidth="1"/>
    <col min="13581" max="13581" width="11.33203125" style="11" customWidth="1"/>
    <col min="13582" max="13582" width="10.88671875" style="11" customWidth="1"/>
    <col min="13583" max="13583" width="14.33203125" style="11" customWidth="1"/>
    <col min="13584" max="13584" width="16" style="11" customWidth="1"/>
    <col min="13585" max="13585" width="22.5546875" style="11" customWidth="1"/>
    <col min="13586" max="13586" width="7.88671875" style="11"/>
    <col min="13587" max="13587" width="12.44140625" style="11" customWidth="1"/>
    <col min="13588" max="13824" width="7.88671875" style="11"/>
    <col min="13825" max="13826" width="10" style="11" customWidth="1"/>
    <col min="13827" max="13827" width="8.5546875" style="11" customWidth="1"/>
    <col min="13828" max="13828" width="43.6640625" style="11" customWidth="1"/>
    <col min="13829" max="13829" width="16.44140625" style="11" customWidth="1"/>
    <col min="13830" max="13830" width="15.88671875" style="11" customWidth="1"/>
    <col min="13831" max="13831" width="17.109375" style="11" customWidth="1"/>
    <col min="13832" max="13832" width="14" style="11" customWidth="1"/>
    <col min="13833" max="13833" width="11" style="11" customWidth="1"/>
    <col min="13834" max="13834" width="14.44140625" style="11" customWidth="1"/>
    <col min="13835" max="13836" width="12.6640625" style="11" customWidth="1"/>
    <col min="13837" max="13837" width="11.33203125" style="11" customWidth="1"/>
    <col min="13838" max="13838" width="10.88671875" style="11" customWidth="1"/>
    <col min="13839" max="13839" width="14.33203125" style="11" customWidth="1"/>
    <col min="13840" max="13840" width="16" style="11" customWidth="1"/>
    <col min="13841" max="13841" width="22.5546875" style="11" customWidth="1"/>
    <col min="13842" max="13842" width="7.88671875" style="11"/>
    <col min="13843" max="13843" width="12.44140625" style="11" customWidth="1"/>
    <col min="13844" max="14080" width="7.88671875" style="11"/>
    <col min="14081" max="14082" width="10" style="11" customWidth="1"/>
    <col min="14083" max="14083" width="8.5546875" style="11" customWidth="1"/>
    <col min="14084" max="14084" width="43.6640625" style="11" customWidth="1"/>
    <col min="14085" max="14085" width="16.44140625" style="11" customWidth="1"/>
    <col min="14086" max="14086" width="15.88671875" style="11" customWidth="1"/>
    <col min="14087" max="14087" width="17.109375" style="11" customWidth="1"/>
    <col min="14088" max="14088" width="14" style="11" customWidth="1"/>
    <col min="14089" max="14089" width="11" style="11" customWidth="1"/>
    <col min="14090" max="14090" width="14.44140625" style="11" customWidth="1"/>
    <col min="14091" max="14092" width="12.6640625" style="11" customWidth="1"/>
    <col min="14093" max="14093" width="11.33203125" style="11" customWidth="1"/>
    <col min="14094" max="14094" width="10.88671875" style="11" customWidth="1"/>
    <col min="14095" max="14095" width="14.33203125" style="11" customWidth="1"/>
    <col min="14096" max="14096" width="16" style="11" customWidth="1"/>
    <col min="14097" max="14097" width="22.5546875" style="11" customWidth="1"/>
    <col min="14098" max="14098" width="7.88671875" style="11"/>
    <col min="14099" max="14099" width="12.44140625" style="11" customWidth="1"/>
    <col min="14100" max="14336" width="7.88671875" style="11"/>
    <col min="14337" max="14338" width="10" style="11" customWidth="1"/>
    <col min="14339" max="14339" width="8.5546875" style="11" customWidth="1"/>
    <col min="14340" max="14340" width="43.6640625" style="11" customWidth="1"/>
    <col min="14341" max="14341" width="16.44140625" style="11" customWidth="1"/>
    <col min="14342" max="14342" width="15.88671875" style="11" customWidth="1"/>
    <col min="14343" max="14343" width="17.109375" style="11" customWidth="1"/>
    <col min="14344" max="14344" width="14" style="11" customWidth="1"/>
    <col min="14345" max="14345" width="11" style="11" customWidth="1"/>
    <col min="14346" max="14346" width="14.44140625" style="11" customWidth="1"/>
    <col min="14347" max="14348" width="12.6640625" style="11" customWidth="1"/>
    <col min="14349" max="14349" width="11.33203125" style="11" customWidth="1"/>
    <col min="14350" max="14350" width="10.88671875" style="11" customWidth="1"/>
    <col min="14351" max="14351" width="14.33203125" style="11" customWidth="1"/>
    <col min="14352" max="14352" width="16" style="11" customWidth="1"/>
    <col min="14353" max="14353" width="22.5546875" style="11" customWidth="1"/>
    <col min="14354" max="14354" width="7.88671875" style="11"/>
    <col min="14355" max="14355" width="12.44140625" style="11" customWidth="1"/>
    <col min="14356" max="14592" width="7.88671875" style="11"/>
    <col min="14593" max="14594" width="10" style="11" customWidth="1"/>
    <col min="14595" max="14595" width="8.5546875" style="11" customWidth="1"/>
    <col min="14596" max="14596" width="43.6640625" style="11" customWidth="1"/>
    <col min="14597" max="14597" width="16.44140625" style="11" customWidth="1"/>
    <col min="14598" max="14598" width="15.88671875" style="11" customWidth="1"/>
    <col min="14599" max="14599" width="17.109375" style="11" customWidth="1"/>
    <col min="14600" max="14600" width="14" style="11" customWidth="1"/>
    <col min="14601" max="14601" width="11" style="11" customWidth="1"/>
    <col min="14602" max="14602" width="14.44140625" style="11" customWidth="1"/>
    <col min="14603" max="14604" width="12.6640625" style="11" customWidth="1"/>
    <col min="14605" max="14605" width="11.33203125" style="11" customWidth="1"/>
    <col min="14606" max="14606" width="10.88671875" style="11" customWidth="1"/>
    <col min="14607" max="14607" width="14.33203125" style="11" customWidth="1"/>
    <col min="14608" max="14608" width="16" style="11" customWidth="1"/>
    <col min="14609" max="14609" width="22.5546875" style="11" customWidth="1"/>
    <col min="14610" max="14610" width="7.88671875" style="11"/>
    <col min="14611" max="14611" width="12.44140625" style="11" customWidth="1"/>
    <col min="14612" max="14848" width="7.88671875" style="11"/>
    <col min="14849" max="14850" width="10" style="11" customWidth="1"/>
    <col min="14851" max="14851" width="8.5546875" style="11" customWidth="1"/>
    <col min="14852" max="14852" width="43.6640625" style="11" customWidth="1"/>
    <col min="14853" max="14853" width="16.44140625" style="11" customWidth="1"/>
    <col min="14854" max="14854" width="15.88671875" style="11" customWidth="1"/>
    <col min="14855" max="14855" width="17.109375" style="11" customWidth="1"/>
    <col min="14856" max="14856" width="14" style="11" customWidth="1"/>
    <col min="14857" max="14857" width="11" style="11" customWidth="1"/>
    <col min="14858" max="14858" width="14.44140625" style="11" customWidth="1"/>
    <col min="14859" max="14860" width="12.6640625" style="11" customWidth="1"/>
    <col min="14861" max="14861" width="11.33203125" style="11" customWidth="1"/>
    <col min="14862" max="14862" width="10.88671875" style="11" customWidth="1"/>
    <col min="14863" max="14863" width="14.33203125" style="11" customWidth="1"/>
    <col min="14864" max="14864" width="16" style="11" customWidth="1"/>
    <col min="14865" max="14865" width="22.5546875" style="11" customWidth="1"/>
    <col min="14866" max="14866" width="7.88671875" style="11"/>
    <col min="14867" max="14867" width="12.44140625" style="11" customWidth="1"/>
    <col min="14868" max="15104" width="7.88671875" style="11"/>
    <col min="15105" max="15106" width="10" style="11" customWidth="1"/>
    <col min="15107" max="15107" width="8.5546875" style="11" customWidth="1"/>
    <col min="15108" max="15108" width="43.6640625" style="11" customWidth="1"/>
    <col min="15109" max="15109" width="16.44140625" style="11" customWidth="1"/>
    <col min="15110" max="15110" width="15.88671875" style="11" customWidth="1"/>
    <col min="15111" max="15111" width="17.109375" style="11" customWidth="1"/>
    <col min="15112" max="15112" width="14" style="11" customWidth="1"/>
    <col min="15113" max="15113" width="11" style="11" customWidth="1"/>
    <col min="15114" max="15114" width="14.44140625" style="11" customWidth="1"/>
    <col min="15115" max="15116" width="12.6640625" style="11" customWidth="1"/>
    <col min="15117" max="15117" width="11.33203125" style="11" customWidth="1"/>
    <col min="15118" max="15118" width="10.88671875" style="11" customWidth="1"/>
    <col min="15119" max="15119" width="14.33203125" style="11" customWidth="1"/>
    <col min="15120" max="15120" width="16" style="11" customWidth="1"/>
    <col min="15121" max="15121" width="22.5546875" style="11" customWidth="1"/>
    <col min="15122" max="15122" width="7.88671875" style="11"/>
    <col min="15123" max="15123" width="12.44140625" style="11" customWidth="1"/>
    <col min="15124" max="15360" width="7.88671875" style="11"/>
    <col min="15361" max="15362" width="10" style="11" customWidth="1"/>
    <col min="15363" max="15363" width="8.5546875" style="11" customWidth="1"/>
    <col min="15364" max="15364" width="43.6640625" style="11" customWidth="1"/>
    <col min="15365" max="15365" width="16.44140625" style="11" customWidth="1"/>
    <col min="15366" max="15366" width="15.88671875" style="11" customWidth="1"/>
    <col min="15367" max="15367" width="17.109375" style="11" customWidth="1"/>
    <col min="15368" max="15368" width="14" style="11" customWidth="1"/>
    <col min="15369" max="15369" width="11" style="11" customWidth="1"/>
    <col min="15370" max="15370" width="14.44140625" style="11" customWidth="1"/>
    <col min="15371" max="15372" width="12.6640625" style="11" customWidth="1"/>
    <col min="15373" max="15373" width="11.33203125" style="11" customWidth="1"/>
    <col min="15374" max="15374" width="10.88671875" style="11" customWidth="1"/>
    <col min="15375" max="15375" width="14.33203125" style="11" customWidth="1"/>
    <col min="15376" max="15376" width="16" style="11" customWidth="1"/>
    <col min="15377" max="15377" width="22.5546875" style="11" customWidth="1"/>
    <col min="15378" max="15378" width="7.88671875" style="11"/>
    <col min="15379" max="15379" width="12.44140625" style="11" customWidth="1"/>
    <col min="15380" max="15616" width="7.88671875" style="11"/>
    <col min="15617" max="15618" width="10" style="11" customWidth="1"/>
    <col min="15619" max="15619" width="8.5546875" style="11" customWidth="1"/>
    <col min="15620" max="15620" width="43.6640625" style="11" customWidth="1"/>
    <col min="15621" max="15621" width="16.44140625" style="11" customWidth="1"/>
    <col min="15622" max="15622" width="15.88671875" style="11" customWidth="1"/>
    <col min="15623" max="15623" width="17.109375" style="11" customWidth="1"/>
    <col min="15624" max="15624" width="14" style="11" customWidth="1"/>
    <col min="15625" max="15625" width="11" style="11" customWidth="1"/>
    <col min="15626" max="15626" width="14.44140625" style="11" customWidth="1"/>
    <col min="15627" max="15628" width="12.6640625" style="11" customWidth="1"/>
    <col min="15629" max="15629" width="11.33203125" style="11" customWidth="1"/>
    <col min="15630" max="15630" width="10.88671875" style="11" customWidth="1"/>
    <col min="15631" max="15631" width="14.33203125" style="11" customWidth="1"/>
    <col min="15632" max="15632" width="16" style="11" customWidth="1"/>
    <col min="15633" max="15633" width="22.5546875" style="11" customWidth="1"/>
    <col min="15634" max="15634" width="7.88671875" style="11"/>
    <col min="15635" max="15635" width="12.44140625" style="11" customWidth="1"/>
    <col min="15636" max="15872" width="7.88671875" style="11"/>
    <col min="15873" max="15874" width="10" style="11" customWidth="1"/>
    <col min="15875" max="15875" width="8.5546875" style="11" customWidth="1"/>
    <col min="15876" max="15876" width="43.6640625" style="11" customWidth="1"/>
    <col min="15877" max="15877" width="16.44140625" style="11" customWidth="1"/>
    <col min="15878" max="15878" width="15.88671875" style="11" customWidth="1"/>
    <col min="15879" max="15879" width="17.109375" style="11" customWidth="1"/>
    <col min="15880" max="15880" width="14" style="11" customWidth="1"/>
    <col min="15881" max="15881" width="11" style="11" customWidth="1"/>
    <col min="15882" max="15882" width="14.44140625" style="11" customWidth="1"/>
    <col min="15883" max="15884" width="12.6640625" style="11" customWidth="1"/>
    <col min="15885" max="15885" width="11.33203125" style="11" customWidth="1"/>
    <col min="15886" max="15886" width="10.88671875" style="11" customWidth="1"/>
    <col min="15887" max="15887" width="14.33203125" style="11" customWidth="1"/>
    <col min="15888" max="15888" width="16" style="11" customWidth="1"/>
    <col min="15889" max="15889" width="22.5546875" style="11" customWidth="1"/>
    <col min="15890" max="15890" width="7.88671875" style="11"/>
    <col min="15891" max="15891" width="12.44140625" style="11" customWidth="1"/>
    <col min="15892" max="16128" width="7.88671875" style="11"/>
    <col min="16129" max="16130" width="10" style="11" customWidth="1"/>
    <col min="16131" max="16131" width="8.5546875" style="11" customWidth="1"/>
    <col min="16132" max="16132" width="43.6640625" style="11" customWidth="1"/>
    <col min="16133" max="16133" width="16.44140625" style="11" customWidth="1"/>
    <col min="16134" max="16134" width="15.88671875" style="11" customWidth="1"/>
    <col min="16135" max="16135" width="17.109375" style="11" customWidth="1"/>
    <col min="16136" max="16136" width="14" style="11" customWidth="1"/>
    <col min="16137" max="16137" width="11" style="11" customWidth="1"/>
    <col min="16138" max="16138" width="14.44140625" style="11" customWidth="1"/>
    <col min="16139" max="16140" width="12.6640625" style="11" customWidth="1"/>
    <col min="16141" max="16141" width="11.33203125" style="11" customWidth="1"/>
    <col min="16142" max="16142" width="10.88671875" style="11" customWidth="1"/>
    <col min="16143" max="16143" width="14.33203125" style="11" customWidth="1"/>
    <col min="16144" max="16144" width="16" style="11" customWidth="1"/>
    <col min="16145" max="16145" width="22.5546875" style="11" customWidth="1"/>
    <col min="16146" max="16146" width="7.88671875" style="11"/>
    <col min="16147" max="16147" width="12.44140625" style="11" customWidth="1"/>
    <col min="16148" max="16384" width="7.88671875" style="11"/>
  </cols>
  <sheetData>
    <row r="1" spans="1:17" ht="15.6" x14ac:dyDescent="0.25">
      <c r="N1" s="201" t="s">
        <v>65</v>
      </c>
      <c r="O1" s="201"/>
    </row>
    <row r="2" spans="1:17" ht="51.6" customHeight="1" x14ac:dyDescent="0.3">
      <c r="E2" s="9"/>
      <c r="F2" s="9"/>
      <c r="G2" s="9"/>
      <c r="H2" s="9"/>
      <c r="I2" s="9"/>
      <c r="J2" s="9"/>
      <c r="L2" s="10"/>
      <c r="M2" s="10"/>
      <c r="N2" s="192" t="s">
        <v>139</v>
      </c>
      <c r="O2" s="192"/>
      <c r="P2" s="193"/>
    </row>
    <row r="4" spans="1:17" ht="15.75" customHeight="1" x14ac:dyDescent="0.25">
      <c r="E4" s="9"/>
      <c r="F4" s="9"/>
      <c r="G4" s="9"/>
      <c r="H4" s="9"/>
      <c r="I4" s="9"/>
      <c r="J4" s="9"/>
      <c r="K4" s="12"/>
      <c r="L4" s="12"/>
      <c r="N4" s="194"/>
      <c r="O4" s="194"/>
      <c r="P4" s="194"/>
    </row>
    <row r="5" spans="1:17" ht="15.75" customHeight="1" x14ac:dyDescent="0.25">
      <c r="A5" s="202" t="s">
        <v>63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</row>
    <row r="6" spans="1:17" ht="17.399999999999999" x14ac:dyDescent="0.3">
      <c r="A6" s="203" t="s">
        <v>50</v>
      </c>
      <c r="B6" s="20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x14ac:dyDescent="0.25">
      <c r="A7" s="200" t="s">
        <v>13</v>
      </c>
      <c r="B7" s="200"/>
      <c r="C7" s="14"/>
      <c r="D7" s="14"/>
      <c r="E7" s="14"/>
      <c r="F7" s="14"/>
      <c r="G7" s="14"/>
      <c r="H7" s="14"/>
      <c r="I7" s="14"/>
      <c r="J7" s="14"/>
      <c r="K7" s="14"/>
      <c r="L7" s="15"/>
      <c r="M7" s="15"/>
      <c r="N7" s="15"/>
      <c r="O7" s="15"/>
      <c r="P7" s="16" t="s">
        <v>14</v>
      </c>
    </row>
    <row r="8" spans="1:17" ht="21.75" customHeight="1" x14ac:dyDescent="0.25">
      <c r="A8" s="204" t="s">
        <v>15</v>
      </c>
      <c r="B8" s="204" t="s">
        <v>16</v>
      </c>
      <c r="C8" s="204" t="s">
        <v>17</v>
      </c>
      <c r="D8" s="204" t="s">
        <v>18</v>
      </c>
      <c r="E8" s="205" t="s">
        <v>5</v>
      </c>
      <c r="F8" s="205"/>
      <c r="G8" s="205"/>
      <c r="H8" s="205"/>
      <c r="I8" s="205"/>
      <c r="J8" s="205" t="s">
        <v>6</v>
      </c>
      <c r="K8" s="205"/>
      <c r="L8" s="205"/>
      <c r="M8" s="205"/>
      <c r="N8" s="205"/>
      <c r="O8" s="205"/>
      <c r="P8" s="205" t="s">
        <v>19</v>
      </c>
    </row>
    <row r="9" spans="1:17" ht="16.5" customHeight="1" x14ac:dyDescent="0.25">
      <c r="A9" s="204"/>
      <c r="B9" s="204"/>
      <c r="C9" s="204"/>
      <c r="D9" s="204"/>
      <c r="E9" s="206" t="s">
        <v>4</v>
      </c>
      <c r="F9" s="208" t="s">
        <v>20</v>
      </c>
      <c r="G9" s="206" t="s">
        <v>21</v>
      </c>
      <c r="H9" s="206"/>
      <c r="I9" s="208" t="s">
        <v>22</v>
      </c>
      <c r="J9" s="206" t="s">
        <v>4</v>
      </c>
      <c r="K9" s="41" t="s">
        <v>23</v>
      </c>
      <c r="L9" s="208" t="s">
        <v>20</v>
      </c>
      <c r="M9" s="206" t="s">
        <v>21</v>
      </c>
      <c r="N9" s="206"/>
      <c r="O9" s="208" t="s">
        <v>22</v>
      </c>
      <c r="P9" s="205"/>
    </row>
    <row r="10" spans="1:17" ht="20.25" customHeight="1" x14ac:dyDescent="0.25">
      <c r="A10" s="204"/>
      <c r="B10" s="204"/>
      <c r="C10" s="204"/>
      <c r="D10" s="204"/>
      <c r="E10" s="206"/>
      <c r="F10" s="208"/>
      <c r="G10" s="206" t="s">
        <v>24</v>
      </c>
      <c r="H10" s="206" t="s">
        <v>25</v>
      </c>
      <c r="I10" s="208"/>
      <c r="J10" s="206"/>
      <c r="K10" s="206" t="s">
        <v>26</v>
      </c>
      <c r="L10" s="208"/>
      <c r="M10" s="206" t="s">
        <v>24</v>
      </c>
      <c r="N10" s="206" t="s">
        <v>25</v>
      </c>
      <c r="O10" s="208"/>
      <c r="P10" s="205"/>
    </row>
    <row r="11" spans="1:17" ht="36.75" customHeight="1" x14ac:dyDescent="0.25">
      <c r="A11" s="204"/>
      <c r="B11" s="204"/>
      <c r="C11" s="204"/>
      <c r="D11" s="204"/>
      <c r="E11" s="206"/>
      <c r="F11" s="208"/>
      <c r="G11" s="206"/>
      <c r="H11" s="206"/>
      <c r="I11" s="208"/>
      <c r="J11" s="206"/>
      <c r="K11" s="206"/>
      <c r="L11" s="208"/>
      <c r="M11" s="206"/>
      <c r="N11" s="206"/>
      <c r="O11" s="208"/>
      <c r="P11" s="205"/>
    </row>
    <row r="12" spans="1:17" ht="20.25" customHeight="1" x14ac:dyDescent="0.25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48">
        <v>7</v>
      </c>
      <c r="H12" s="48">
        <v>8</v>
      </c>
      <c r="I12" s="48">
        <v>9</v>
      </c>
      <c r="J12" s="48">
        <v>10</v>
      </c>
      <c r="K12" s="48">
        <v>11</v>
      </c>
      <c r="L12" s="48">
        <v>12</v>
      </c>
      <c r="M12" s="48">
        <v>13</v>
      </c>
      <c r="N12" s="48">
        <v>14</v>
      </c>
      <c r="O12" s="48">
        <v>15</v>
      </c>
      <c r="P12" s="48">
        <v>16</v>
      </c>
    </row>
    <row r="13" spans="1:17" ht="20.25" customHeight="1" x14ac:dyDescent="0.25">
      <c r="A13" s="209" t="s">
        <v>52</v>
      </c>
      <c r="B13" s="210"/>
      <c r="C13" s="210"/>
      <c r="D13" s="210"/>
      <c r="E13" s="165">
        <f t="shared" ref="E13" si="0">F13+I13</f>
        <v>4286450</v>
      </c>
      <c r="F13" s="165">
        <f>F14+F33</f>
        <v>4286450</v>
      </c>
      <c r="G13" s="165">
        <f>G14+G33</f>
        <v>2341200</v>
      </c>
      <c r="H13" s="165">
        <f>H14+H33</f>
        <v>29750</v>
      </c>
      <c r="I13" s="165">
        <f>I14+I33</f>
        <v>0</v>
      </c>
      <c r="J13" s="165">
        <f>L13+O13</f>
        <v>0</v>
      </c>
      <c r="K13" s="165">
        <f>K14+K33</f>
        <v>0</v>
      </c>
      <c r="L13" s="165">
        <f>L14+L33</f>
        <v>0</v>
      </c>
      <c r="M13" s="165">
        <f>M14+M33</f>
        <v>0</v>
      </c>
      <c r="N13" s="165">
        <f>N14+N33</f>
        <v>0</v>
      </c>
      <c r="O13" s="165">
        <f>O14+O33</f>
        <v>0</v>
      </c>
      <c r="P13" s="166">
        <f t="shared" ref="P13" si="1">E13+J13</f>
        <v>4286450</v>
      </c>
      <c r="Q13" s="17">
        <f>P13-'Дод1 доходи'!C21</f>
        <v>0</v>
      </c>
    </row>
    <row r="14" spans="1:17" ht="105.75" customHeight="1" x14ac:dyDescent="0.25">
      <c r="A14" s="211" t="s">
        <v>97</v>
      </c>
      <c r="B14" s="212"/>
      <c r="C14" s="212"/>
      <c r="D14" s="212"/>
      <c r="E14" s="165">
        <f t="shared" ref="E14:E37" si="2">F14+I14</f>
        <v>4256700</v>
      </c>
      <c r="F14" s="165">
        <f>F15+F19+F24+F29</f>
        <v>4256700</v>
      </c>
      <c r="G14" s="165">
        <f>G15+G19+G24+G29</f>
        <v>2341200</v>
      </c>
      <c r="H14" s="165">
        <f>H15+H19+H24+H29</f>
        <v>0</v>
      </c>
      <c r="I14" s="165">
        <f>I15+I19+I24+I29</f>
        <v>0</v>
      </c>
      <c r="J14" s="165">
        <f t="shared" ref="J14:J27" si="3">L14+O14</f>
        <v>0</v>
      </c>
      <c r="K14" s="165">
        <f>K15+K19+K24+K29</f>
        <v>0</v>
      </c>
      <c r="L14" s="165">
        <f>L15+L19+L24+L29</f>
        <v>0</v>
      </c>
      <c r="M14" s="165">
        <f>M15+M19+M24+M29</f>
        <v>0</v>
      </c>
      <c r="N14" s="165">
        <f>N15+N19+N24+N29</f>
        <v>0</v>
      </c>
      <c r="O14" s="165">
        <f>O15+O19+O24+O29</f>
        <v>0</v>
      </c>
      <c r="P14" s="166">
        <f t="shared" ref="P14" si="4">E14+J14</f>
        <v>4256700</v>
      </c>
      <c r="Q14" s="17"/>
    </row>
    <row r="15" spans="1:17" s="91" customFormat="1" ht="18" x14ac:dyDescent="0.25">
      <c r="A15" s="102" t="s">
        <v>70</v>
      </c>
      <c r="B15" s="102" t="s">
        <v>71</v>
      </c>
      <c r="C15" s="102"/>
      <c r="D15" s="104" t="s">
        <v>72</v>
      </c>
      <c r="E15" s="72">
        <f>F15+I15</f>
        <v>2525900</v>
      </c>
      <c r="F15" s="72">
        <f>F16</f>
        <v>2525900</v>
      </c>
      <c r="G15" s="72">
        <f>G16</f>
        <v>1493800</v>
      </c>
      <c r="H15" s="72">
        <f>H16</f>
        <v>0</v>
      </c>
      <c r="I15" s="72">
        <f>I16</f>
        <v>0</v>
      </c>
      <c r="J15" s="103">
        <f t="shared" si="3"/>
        <v>0</v>
      </c>
      <c r="K15" s="72">
        <f>K16</f>
        <v>0</v>
      </c>
      <c r="L15" s="72">
        <f>L16</f>
        <v>0</v>
      </c>
      <c r="M15" s="72">
        <f>M16</f>
        <v>0</v>
      </c>
      <c r="N15" s="72">
        <f>N16</f>
        <v>0</v>
      </c>
      <c r="O15" s="72">
        <f>O16</f>
        <v>0</v>
      </c>
      <c r="P15" s="72">
        <f>E15+J15</f>
        <v>2525900</v>
      </c>
      <c r="Q15" s="90"/>
    </row>
    <row r="16" spans="1:17" s="91" customFormat="1" ht="36" x14ac:dyDescent="0.25">
      <c r="A16" s="102" t="s">
        <v>73</v>
      </c>
      <c r="B16" s="102" t="s">
        <v>71</v>
      </c>
      <c r="C16" s="102"/>
      <c r="D16" s="104" t="s">
        <v>74</v>
      </c>
      <c r="E16" s="72">
        <f t="shared" ref="E16:E27" si="5">F16+I16</f>
        <v>2525900</v>
      </c>
      <c r="F16" s="72">
        <f>SUM(F17:F18)</f>
        <v>2525900</v>
      </c>
      <c r="G16" s="72">
        <f>SUM(G17:G18)</f>
        <v>1493800</v>
      </c>
      <c r="H16" s="72">
        <f>SUM(H17:H18)</f>
        <v>0</v>
      </c>
      <c r="I16" s="72">
        <f>SUM(I17:I18)</f>
        <v>0</v>
      </c>
      <c r="J16" s="103">
        <f t="shared" si="3"/>
        <v>0</v>
      </c>
      <c r="K16" s="72">
        <f>SUM(K17:K18)</f>
        <v>0</v>
      </c>
      <c r="L16" s="72">
        <f>SUM(L17:L18)</f>
        <v>0</v>
      </c>
      <c r="M16" s="72">
        <f>SUM(M17:M18)</f>
        <v>0</v>
      </c>
      <c r="N16" s="72">
        <f>SUM(N17:N18)</f>
        <v>0</v>
      </c>
      <c r="O16" s="72">
        <f>SUM(O17:O18)</f>
        <v>0</v>
      </c>
      <c r="P16" s="72">
        <f t="shared" ref="P16:P27" si="6">E16+J16</f>
        <v>2525900</v>
      </c>
      <c r="Q16" s="90"/>
    </row>
    <row r="17" spans="1:23" s="91" customFormat="1" ht="72.75" customHeight="1" x14ac:dyDescent="0.25">
      <c r="A17" s="105" t="s">
        <v>75</v>
      </c>
      <c r="B17" s="105" t="s">
        <v>76</v>
      </c>
      <c r="C17" s="105" t="s">
        <v>27</v>
      </c>
      <c r="D17" s="106" t="s">
        <v>77</v>
      </c>
      <c r="E17" s="72">
        <f t="shared" si="5"/>
        <v>2477800</v>
      </c>
      <c r="F17" s="73">
        <f>1454300+270400+753100</f>
        <v>2477800</v>
      </c>
      <c r="G17" s="73">
        <v>1454300</v>
      </c>
      <c r="H17" s="72"/>
      <c r="I17" s="72"/>
      <c r="J17" s="103">
        <f t="shared" si="3"/>
        <v>0</v>
      </c>
      <c r="K17" s="72"/>
      <c r="L17" s="72"/>
      <c r="M17" s="72"/>
      <c r="N17" s="72"/>
      <c r="O17" s="72"/>
      <c r="P17" s="72">
        <f t="shared" si="6"/>
        <v>2477800</v>
      </c>
      <c r="Q17" s="90"/>
    </row>
    <row r="18" spans="1:23" s="91" customFormat="1" ht="54" x14ac:dyDescent="0.25">
      <c r="A18" s="107" t="s">
        <v>78</v>
      </c>
      <c r="B18" s="107" t="s">
        <v>28</v>
      </c>
      <c r="C18" s="107" t="s">
        <v>27</v>
      </c>
      <c r="D18" s="108" t="s">
        <v>29</v>
      </c>
      <c r="E18" s="72">
        <f t="shared" si="5"/>
        <v>48100</v>
      </c>
      <c r="F18" s="73">
        <f>39500+8600</f>
        <v>48100</v>
      </c>
      <c r="G18" s="73">
        <v>39500</v>
      </c>
      <c r="H18" s="72"/>
      <c r="I18" s="72"/>
      <c r="J18" s="103">
        <f t="shared" si="3"/>
        <v>0</v>
      </c>
      <c r="K18" s="72"/>
      <c r="L18" s="72"/>
      <c r="M18" s="72"/>
      <c r="N18" s="72"/>
      <c r="O18" s="72"/>
      <c r="P18" s="72">
        <f t="shared" si="6"/>
        <v>48100</v>
      </c>
      <c r="Q18" s="90"/>
    </row>
    <row r="19" spans="1:23" s="91" customFormat="1" ht="40.5" customHeight="1" x14ac:dyDescent="0.25">
      <c r="A19" s="109" t="s">
        <v>30</v>
      </c>
      <c r="B19" s="109" t="s">
        <v>31</v>
      </c>
      <c r="C19" s="110"/>
      <c r="D19" s="111" t="s">
        <v>79</v>
      </c>
      <c r="E19" s="72">
        <f t="shared" si="5"/>
        <v>368800</v>
      </c>
      <c r="F19" s="72">
        <f>F20</f>
        <v>368800</v>
      </c>
      <c r="G19" s="72">
        <f>G20</f>
        <v>297500</v>
      </c>
      <c r="H19" s="72">
        <f>H20</f>
        <v>0</v>
      </c>
      <c r="I19" s="72">
        <f>I20</f>
        <v>0</v>
      </c>
      <c r="J19" s="103">
        <f t="shared" si="3"/>
        <v>0</v>
      </c>
      <c r="K19" s="72">
        <f>K20</f>
        <v>0</v>
      </c>
      <c r="L19" s="72">
        <f>L20</f>
        <v>0</v>
      </c>
      <c r="M19" s="72">
        <f>M20</f>
        <v>0</v>
      </c>
      <c r="N19" s="72">
        <f>N20</f>
        <v>0</v>
      </c>
      <c r="O19" s="72">
        <f>O20</f>
        <v>0</v>
      </c>
      <c r="P19" s="72">
        <f t="shared" si="6"/>
        <v>368800</v>
      </c>
      <c r="Q19" s="90"/>
    </row>
    <row r="20" spans="1:23" s="91" customFormat="1" ht="53.4" x14ac:dyDescent="0.25">
      <c r="A20" s="109" t="s">
        <v>32</v>
      </c>
      <c r="B20" s="109" t="s">
        <v>31</v>
      </c>
      <c r="C20" s="110"/>
      <c r="D20" s="125" t="s">
        <v>80</v>
      </c>
      <c r="E20" s="72">
        <f t="shared" si="5"/>
        <v>368800</v>
      </c>
      <c r="F20" s="72">
        <f>F21+F22+F23</f>
        <v>368800</v>
      </c>
      <c r="G20" s="72">
        <f>G21+G22+G23</f>
        <v>297500</v>
      </c>
      <c r="H20" s="72">
        <f>H21+H22+H23</f>
        <v>0</v>
      </c>
      <c r="I20" s="72">
        <f>I21+I22+I23</f>
        <v>0</v>
      </c>
      <c r="J20" s="103">
        <f t="shared" si="3"/>
        <v>0</v>
      </c>
      <c r="K20" s="72">
        <f>K21+K22+K23</f>
        <v>0</v>
      </c>
      <c r="L20" s="72">
        <f>L21+L22+L23</f>
        <v>0</v>
      </c>
      <c r="M20" s="72">
        <f>M21+M22+M23</f>
        <v>0</v>
      </c>
      <c r="N20" s="72">
        <f>N21+N22+N23</f>
        <v>0</v>
      </c>
      <c r="O20" s="72">
        <f>O21+O22+O23</f>
        <v>0</v>
      </c>
      <c r="P20" s="72">
        <f t="shared" si="6"/>
        <v>368800</v>
      </c>
      <c r="Q20" s="90"/>
    </row>
    <row r="21" spans="1:23" s="91" customFormat="1" ht="54" x14ac:dyDescent="0.25">
      <c r="A21" s="107" t="s">
        <v>119</v>
      </c>
      <c r="B21" s="107" t="s">
        <v>28</v>
      </c>
      <c r="C21" s="107" t="s">
        <v>27</v>
      </c>
      <c r="D21" s="174" t="s">
        <v>29</v>
      </c>
      <c r="E21" s="72">
        <f t="shared" si="5"/>
        <v>9200</v>
      </c>
      <c r="F21" s="73">
        <v>9200</v>
      </c>
      <c r="G21" s="73">
        <v>7500</v>
      </c>
      <c r="H21" s="72"/>
      <c r="I21" s="72"/>
      <c r="J21" s="103">
        <f t="shared" si="3"/>
        <v>0</v>
      </c>
      <c r="K21" s="72"/>
      <c r="L21" s="72"/>
      <c r="M21" s="72"/>
      <c r="N21" s="72"/>
      <c r="O21" s="72"/>
      <c r="P21" s="72">
        <f t="shared" si="6"/>
        <v>9200</v>
      </c>
      <c r="Q21" s="90"/>
    </row>
    <row r="22" spans="1:23" s="91" customFormat="1" ht="18" x14ac:dyDescent="0.25">
      <c r="A22" s="107" t="s">
        <v>120</v>
      </c>
      <c r="B22" s="107" t="s">
        <v>121</v>
      </c>
      <c r="C22" s="107" t="s">
        <v>122</v>
      </c>
      <c r="D22" s="138" t="s">
        <v>123</v>
      </c>
      <c r="E22" s="72">
        <f t="shared" si="5"/>
        <v>36600</v>
      </c>
      <c r="F22" s="73">
        <f>30000+6600</f>
        <v>36600</v>
      </c>
      <c r="G22" s="73">
        <v>30000</v>
      </c>
      <c r="H22" s="72"/>
      <c r="I22" s="72"/>
      <c r="J22" s="103">
        <f t="shared" si="3"/>
        <v>0</v>
      </c>
      <c r="K22" s="72"/>
      <c r="L22" s="72"/>
      <c r="M22" s="72"/>
      <c r="N22" s="72"/>
      <c r="O22" s="72"/>
      <c r="P22" s="72">
        <f t="shared" si="6"/>
        <v>36600</v>
      </c>
      <c r="Q22" s="90"/>
    </row>
    <row r="23" spans="1:23" s="91" customFormat="1" ht="36" x14ac:dyDescent="0.25">
      <c r="A23" s="112" t="s">
        <v>81</v>
      </c>
      <c r="B23" s="113">
        <v>4081</v>
      </c>
      <c r="C23" s="112" t="s">
        <v>82</v>
      </c>
      <c r="D23" s="114" t="s">
        <v>83</v>
      </c>
      <c r="E23" s="72">
        <f t="shared" si="5"/>
        <v>323000</v>
      </c>
      <c r="F23" s="73">
        <f>260000+63000</f>
        <v>323000</v>
      </c>
      <c r="G23" s="73">
        <v>260000</v>
      </c>
      <c r="H23" s="72"/>
      <c r="I23" s="72"/>
      <c r="J23" s="103">
        <f t="shared" si="3"/>
        <v>0</v>
      </c>
      <c r="K23" s="72"/>
      <c r="L23" s="72"/>
      <c r="M23" s="72"/>
      <c r="N23" s="72"/>
      <c r="O23" s="72"/>
      <c r="P23" s="72">
        <f t="shared" si="6"/>
        <v>323000</v>
      </c>
      <c r="Q23" s="90"/>
    </row>
    <row r="24" spans="1:23" ht="35.4" x14ac:dyDescent="0.25">
      <c r="A24" s="115" t="s">
        <v>84</v>
      </c>
      <c r="B24" s="116" t="s">
        <v>85</v>
      </c>
      <c r="C24" s="117"/>
      <c r="D24" s="118" t="s">
        <v>86</v>
      </c>
      <c r="E24" s="72">
        <f t="shared" si="5"/>
        <v>476200</v>
      </c>
      <c r="F24" s="72">
        <f>F25</f>
        <v>476200</v>
      </c>
      <c r="G24" s="72">
        <f>G25</f>
        <v>364900</v>
      </c>
      <c r="H24" s="72">
        <f>H25</f>
        <v>0</v>
      </c>
      <c r="I24" s="72">
        <f>I25</f>
        <v>0</v>
      </c>
      <c r="J24" s="103">
        <f t="shared" si="3"/>
        <v>0</v>
      </c>
      <c r="K24" s="72">
        <f>K25</f>
        <v>0</v>
      </c>
      <c r="L24" s="72">
        <f>L25</f>
        <v>0</v>
      </c>
      <c r="M24" s="72">
        <f>M25</f>
        <v>0</v>
      </c>
      <c r="N24" s="72">
        <f>N25</f>
        <v>0</v>
      </c>
      <c r="O24" s="72">
        <f>O25</f>
        <v>0</v>
      </c>
      <c r="P24" s="72">
        <f t="shared" si="6"/>
        <v>476200</v>
      </c>
      <c r="Q24" s="17"/>
    </row>
    <row r="25" spans="1:23" ht="35.4" x14ac:dyDescent="0.25">
      <c r="A25" s="115" t="s">
        <v>87</v>
      </c>
      <c r="B25" s="116" t="s">
        <v>85</v>
      </c>
      <c r="C25" s="117"/>
      <c r="D25" s="118" t="s">
        <v>88</v>
      </c>
      <c r="E25" s="72">
        <f t="shared" si="5"/>
        <v>476200</v>
      </c>
      <c r="F25" s="72">
        <f>F26+F27+F28</f>
        <v>476200</v>
      </c>
      <c r="G25" s="72">
        <f>G26+G27+G28</f>
        <v>364900</v>
      </c>
      <c r="H25" s="72">
        <f>H26+H27+H28</f>
        <v>0</v>
      </c>
      <c r="I25" s="72">
        <f>I26+I27+I28</f>
        <v>0</v>
      </c>
      <c r="J25" s="103">
        <f t="shared" si="3"/>
        <v>0</v>
      </c>
      <c r="K25" s="72">
        <f>K26+K27+K28</f>
        <v>0</v>
      </c>
      <c r="L25" s="72">
        <f>L26+L27+L28</f>
        <v>0</v>
      </c>
      <c r="M25" s="72">
        <f>M26+M27+M28</f>
        <v>0</v>
      </c>
      <c r="N25" s="72">
        <f>N26+N27+N28</f>
        <v>0</v>
      </c>
      <c r="O25" s="72">
        <f>O26+O27+O28</f>
        <v>0</v>
      </c>
      <c r="P25" s="72">
        <f t="shared" si="6"/>
        <v>476200</v>
      </c>
      <c r="Q25" s="17"/>
    </row>
    <row r="26" spans="1:23" ht="54" x14ac:dyDescent="0.25">
      <c r="A26" s="107" t="s">
        <v>89</v>
      </c>
      <c r="B26" s="107" t="s">
        <v>28</v>
      </c>
      <c r="C26" s="107" t="s">
        <v>27</v>
      </c>
      <c r="D26" s="108" t="s">
        <v>29</v>
      </c>
      <c r="E26" s="72">
        <f t="shared" si="5"/>
        <v>229600</v>
      </c>
      <c r="F26" s="73">
        <f>188200+41400</f>
        <v>229600</v>
      </c>
      <c r="G26" s="73">
        <v>188200</v>
      </c>
      <c r="H26" s="72"/>
      <c r="I26" s="72"/>
      <c r="J26" s="103">
        <f t="shared" si="3"/>
        <v>0</v>
      </c>
      <c r="K26" s="72"/>
      <c r="L26" s="72"/>
      <c r="M26" s="72"/>
      <c r="N26" s="72"/>
      <c r="O26" s="72"/>
      <c r="P26" s="72">
        <f t="shared" si="6"/>
        <v>229600</v>
      </c>
      <c r="Q26" s="17"/>
    </row>
    <row r="27" spans="1:23" ht="72" x14ac:dyDescent="0.25">
      <c r="A27" s="119" t="s">
        <v>90</v>
      </c>
      <c r="B27" s="120">
        <v>3104</v>
      </c>
      <c r="C27" s="119" t="s">
        <v>91</v>
      </c>
      <c r="D27" s="121" t="s">
        <v>92</v>
      </c>
      <c r="E27" s="72">
        <f t="shared" si="5"/>
        <v>215600</v>
      </c>
      <c r="F27" s="73">
        <v>215600</v>
      </c>
      <c r="G27" s="73">
        <v>176700</v>
      </c>
      <c r="H27" s="72"/>
      <c r="I27" s="72"/>
      <c r="J27" s="103">
        <f t="shared" si="3"/>
        <v>0</v>
      </c>
      <c r="K27" s="72"/>
      <c r="L27" s="72"/>
      <c r="M27" s="72"/>
      <c r="N27" s="72"/>
      <c r="O27" s="72"/>
      <c r="P27" s="72">
        <f t="shared" si="6"/>
        <v>215600</v>
      </c>
      <c r="Q27" s="17"/>
    </row>
    <row r="28" spans="1:23" ht="36" x14ac:dyDescent="0.25">
      <c r="A28" s="145" t="s">
        <v>98</v>
      </c>
      <c r="B28" s="145" t="s">
        <v>99</v>
      </c>
      <c r="C28" s="145" t="s">
        <v>100</v>
      </c>
      <c r="D28" s="146" t="s">
        <v>101</v>
      </c>
      <c r="E28" s="72">
        <f>F28+I28</f>
        <v>31000</v>
      </c>
      <c r="F28" s="73">
        <v>31000</v>
      </c>
      <c r="G28" s="73"/>
      <c r="H28" s="73"/>
      <c r="I28" s="73"/>
      <c r="J28" s="72">
        <f>L28+O28</f>
        <v>0</v>
      </c>
      <c r="K28" s="73"/>
      <c r="L28" s="73"/>
      <c r="M28" s="73"/>
      <c r="N28" s="73"/>
      <c r="O28" s="73"/>
      <c r="P28" s="72">
        <f>E28+J28</f>
        <v>31000</v>
      </c>
      <c r="Q28" s="17"/>
    </row>
    <row r="29" spans="1:23" ht="36" x14ac:dyDescent="0.35">
      <c r="A29" s="116" t="s">
        <v>56</v>
      </c>
      <c r="B29" s="122" t="s">
        <v>57</v>
      </c>
      <c r="C29" s="123"/>
      <c r="D29" s="126" t="s">
        <v>93</v>
      </c>
      <c r="E29" s="72">
        <f t="shared" si="2"/>
        <v>885800</v>
      </c>
      <c r="F29" s="72">
        <f>F30</f>
        <v>885800</v>
      </c>
      <c r="G29" s="72">
        <f>G30</f>
        <v>185000</v>
      </c>
      <c r="H29" s="72">
        <f>H30</f>
        <v>0</v>
      </c>
      <c r="I29" s="72">
        <f>I30</f>
        <v>0</v>
      </c>
      <c r="J29" s="103">
        <f t="shared" ref="J29:J36" si="7">L29+O29</f>
        <v>0</v>
      </c>
      <c r="K29" s="72">
        <f>K30</f>
        <v>0</v>
      </c>
      <c r="L29" s="72">
        <f>L30</f>
        <v>0</v>
      </c>
      <c r="M29" s="72">
        <f>M30</f>
        <v>0</v>
      </c>
      <c r="N29" s="72">
        <f>N30</f>
        <v>0</v>
      </c>
      <c r="O29" s="72">
        <f>O30</f>
        <v>0</v>
      </c>
      <c r="P29" s="72">
        <f t="shared" ref="P29:P36" si="8">E29+J29</f>
        <v>885800</v>
      </c>
      <c r="Q29" s="17"/>
      <c r="W29" s="45"/>
    </row>
    <row r="30" spans="1:23" ht="36" x14ac:dyDescent="0.35">
      <c r="A30" s="116" t="s">
        <v>58</v>
      </c>
      <c r="B30" s="122" t="s">
        <v>57</v>
      </c>
      <c r="C30" s="123"/>
      <c r="D30" s="126" t="s">
        <v>94</v>
      </c>
      <c r="E30" s="72">
        <f t="shared" si="2"/>
        <v>885800</v>
      </c>
      <c r="F30" s="72">
        <f>F31+F32</f>
        <v>885800</v>
      </c>
      <c r="G30" s="72">
        <f>G31+G32</f>
        <v>185000</v>
      </c>
      <c r="H30" s="72">
        <f>H31+H32</f>
        <v>0</v>
      </c>
      <c r="I30" s="72">
        <f>I31+I32</f>
        <v>0</v>
      </c>
      <c r="J30" s="103">
        <f t="shared" si="7"/>
        <v>0</v>
      </c>
      <c r="K30" s="72">
        <f>K31+K32</f>
        <v>0</v>
      </c>
      <c r="L30" s="72">
        <f>L31+L32</f>
        <v>0</v>
      </c>
      <c r="M30" s="72">
        <f>M31+M32</f>
        <v>0</v>
      </c>
      <c r="N30" s="72">
        <f>N31+N32</f>
        <v>0</v>
      </c>
      <c r="O30" s="72">
        <f>O31+O32</f>
        <v>0</v>
      </c>
      <c r="P30" s="72">
        <f t="shared" si="8"/>
        <v>885800</v>
      </c>
      <c r="Q30" s="17"/>
      <c r="W30" s="45"/>
    </row>
    <row r="31" spans="1:23" ht="54" x14ac:dyDescent="0.35">
      <c r="A31" s="107" t="s">
        <v>62</v>
      </c>
      <c r="B31" s="107" t="s">
        <v>28</v>
      </c>
      <c r="C31" s="107" t="s">
        <v>27</v>
      </c>
      <c r="D31" s="124" t="s">
        <v>29</v>
      </c>
      <c r="E31" s="72">
        <f t="shared" si="2"/>
        <v>225800</v>
      </c>
      <c r="F31" s="73">
        <f>185000+40800</f>
        <v>225800</v>
      </c>
      <c r="G31" s="73">
        <v>185000</v>
      </c>
      <c r="H31" s="72"/>
      <c r="I31" s="72"/>
      <c r="J31" s="103">
        <f t="shared" si="7"/>
        <v>0</v>
      </c>
      <c r="K31" s="72"/>
      <c r="L31" s="72"/>
      <c r="M31" s="72"/>
      <c r="N31" s="72"/>
      <c r="O31" s="72"/>
      <c r="P31" s="72">
        <f t="shared" si="8"/>
        <v>225800</v>
      </c>
      <c r="Q31" s="17"/>
      <c r="W31" s="45"/>
    </row>
    <row r="32" spans="1:23" ht="26.25" customHeight="1" x14ac:dyDescent="0.35">
      <c r="A32" s="117" t="s">
        <v>33</v>
      </c>
      <c r="B32" s="167">
        <v>9770</v>
      </c>
      <c r="C32" s="168" t="s">
        <v>59</v>
      </c>
      <c r="D32" s="169" t="s">
        <v>60</v>
      </c>
      <c r="E32" s="170">
        <f t="shared" si="2"/>
        <v>660000</v>
      </c>
      <c r="F32" s="171">
        <f>160000+500000</f>
        <v>660000</v>
      </c>
      <c r="G32" s="171"/>
      <c r="H32" s="171"/>
      <c r="I32" s="171"/>
      <c r="J32" s="170">
        <f t="shared" si="7"/>
        <v>0</v>
      </c>
      <c r="K32" s="171"/>
      <c r="L32" s="171"/>
      <c r="M32" s="171"/>
      <c r="N32" s="171"/>
      <c r="O32" s="171"/>
      <c r="P32" s="170">
        <f t="shared" si="8"/>
        <v>660000</v>
      </c>
      <c r="Q32" s="17"/>
      <c r="W32" s="45"/>
    </row>
    <row r="33" spans="1:23" ht="26.25" customHeight="1" x14ac:dyDescent="0.35">
      <c r="A33" s="211" t="s">
        <v>130</v>
      </c>
      <c r="B33" s="212"/>
      <c r="C33" s="212"/>
      <c r="D33" s="212"/>
      <c r="E33" s="165">
        <f t="shared" si="2"/>
        <v>29750</v>
      </c>
      <c r="F33" s="165">
        <f>F34</f>
        <v>29750</v>
      </c>
      <c r="G33" s="165">
        <f>G34</f>
        <v>0</v>
      </c>
      <c r="H33" s="165">
        <f>H34</f>
        <v>29750</v>
      </c>
      <c r="I33" s="165">
        <f>I34</f>
        <v>0</v>
      </c>
      <c r="J33" s="165">
        <f t="shared" si="7"/>
        <v>0</v>
      </c>
      <c r="K33" s="165">
        <f>K34</f>
        <v>0</v>
      </c>
      <c r="L33" s="165">
        <f>L34</f>
        <v>0</v>
      </c>
      <c r="M33" s="165">
        <f>M34</f>
        <v>0</v>
      </c>
      <c r="N33" s="165">
        <f>N34</f>
        <v>0</v>
      </c>
      <c r="O33" s="165">
        <f>O34</f>
        <v>0</v>
      </c>
      <c r="P33" s="166">
        <f t="shared" si="8"/>
        <v>29750</v>
      </c>
      <c r="Q33" s="17"/>
      <c r="W33" s="45"/>
    </row>
    <row r="34" spans="1:23" ht="41.25" customHeight="1" x14ac:dyDescent="0.35">
      <c r="A34" s="102" t="s">
        <v>70</v>
      </c>
      <c r="B34" s="102" t="s">
        <v>71</v>
      </c>
      <c r="C34" s="102"/>
      <c r="D34" s="173" t="s">
        <v>72</v>
      </c>
      <c r="E34" s="187">
        <f t="shared" si="2"/>
        <v>29750</v>
      </c>
      <c r="F34" s="72">
        <f t="shared" ref="F34:I35" si="9">F35</f>
        <v>29750</v>
      </c>
      <c r="G34" s="72">
        <f t="shared" si="9"/>
        <v>0</v>
      </c>
      <c r="H34" s="72">
        <f t="shared" si="9"/>
        <v>29750</v>
      </c>
      <c r="I34" s="72">
        <f t="shared" si="9"/>
        <v>0</v>
      </c>
      <c r="J34" s="187">
        <f t="shared" si="7"/>
        <v>0</v>
      </c>
      <c r="K34" s="72">
        <f t="shared" ref="K34:O35" si="10">K35</f>
        <v>0</v>
      </c>
      <c r="L34" s="72">
        <f t="shared" si="10"/>
        <v>0</v>
      </c>
      <c r="M34" s="72">
        <f t="shared" si="10"/>
        <v>0</v>
      </c>
      <c r="N34" s="72">
        <f t="shared" si="10"/>
        <v>0</v>
      </c>
      <c r="O34" s="72">
        <f t="shared" si="10"/>
        <v>0</v>
      </c>
      <c r="P34" s="187">
        <f t="shared" si="8"/>
        <v>29750</v>
      </c>
      <c r="Q34" s="17"/>
      <c r="W34" s="45"/>
    </row>
    <row r="35" spans="1:23" ht="36.75" customHeight="1" x14ac:dyDescent="0.35">
      <c r="A35" s="102" t="s">
        <v>73</v>
      </c>
      <c r="B35" s="102" t="s">
        <v>71</v>
      </c>
      <c r="C35" s="102"/>
      <c r="D35" s="173" t="s">
        <v>74</v>
      </c>
      <c r="E35" s="187">
        <f t="shared" si="2"/>
        <v>29750</v>
      </c>
      <c r="F35" s="72">
        <f t="shared" si="9"/>
        <v>29750</v>
      </c>
      <c r="G35" s="72">
        <f t="shared" si="9"/>
        <v>0</v>
      </c>
      <c r="H35" s="72">
        <f t="shared" si="9"/>
        <v>29750</v>
      </c>
      <c r="I35" s="72">
        <f t="shared" si="9"/>
        <v>0</v>
      </c>
      <c r="J35" s="187">
        <f t="shared" si="7"/>
        <v>0</v>
      </c>
      <c r="K35" s="72">
        <f t="shared" si="10"/>
        <v>0</v>
      </c>
      <c r="L35" s="72">
        <f t="shared" si="10"/>
        <v>0</v>
      </c>
      <c r="M35" s="72">
        <f t="shared" si="10"/>
        <v>0</v>
      </c>
      <c r="N35" s="72">
        <f t="shared" si="10"/>
        <v>0</v>
      </c>
      <c r="O35" s="72">
        <f t="shared" si="10"/>
        <v>0</v>
      </c>
      <c r="P35" s="187">
        <f t="shared" si="8"/>
        <v>29750</v>
      </c>
      <c r="Q35" s="17"/>
      <c r="W35" s="45"/>
    </row>
    <row r="36" spans="1:23" ht="78" customHeight="1" x14ac:dyDescent="0.35">
      <c r="A36" s="107" t="s">
        <v>75</v>
      </c>
      <c r="B36" s="107" t="s">
        <v>76</v>
      </c>
      <c r="C36" s="107" t="s">
        <v>27</v>
      </c>
      <c r="D36" s="188" t="s">
        <v>77</v>
      </c>
      <c r="E36" s="72">
        <f t="shared" si="2"/>
        <v>29750</v>
      </c>
      <c r="F36" s="73">
        <v>29750</v>
      </c>
      <c r="G36" s="73"/>
      <c r="H36" s="73">
        <v>29750</v>
      </c>
      <c r="I36" s="72"/>
      <c r="J36" s="72">
        <f t="shared" si="7"/>
        <v>0</v>
      </c>
      <c r="K36" s="73"/>
      <c r="L36" s="73"/>
      <c r="M36" s="73"/>
      <c r="N36" s="73"/>
      <c r="O36" s="73"/>
      <c r="P36" s="72">
        <f t="shared" si="8"/>
        <v>29750</v>
      </c>
      <c r="Q36" s="17"/>
      <c r="W36" s="45"/>
    </row>
    <row r="37" spans="1:23" ht="25.5" customHeight="1" x14ac:dyDescent="0.3">
      <c r="A37" s="102"/>
      <c r="B37" s="172"/>
      <c r="C37" s="102"/>
      <c r="D37" s="173" t="s">
        <v>34</v>
      </c>
      <c r="E37" s="72">
        <f t="shared" si="2"/>
        <v>4286450</v>
      </c>
      <c r="F37" s="72">
        <f>F13</f>
        <v>4286450</v>
      </c>
      <c r="G37" s="72">
        <f>G13</f>
        <v>2341200</v>
      </c>
      <c r="H37" s="72">
        <f>H13</f>
        <v>29750</v>
      </c>
      <c r="I37" s="72">
        <f>I13</f>
        <v>0</v>
      </c>
      <c r="J37" s="72">
        <f>L37+O37</f>
        <v>0</v>
      </c>
      <c r="K37" s="72">
        <f>K13</f>
        <v>0</v>
      </c>
      <c r="L37" s="72">
        <f>L13</f>
        <v>0</v>
      </c>
      <c r="M37" s="72">
        <f>M13</f>
        <v>0</v>
      </c>
      <c r="N37" s="72">
        <f>N13</f>
        <v>0</v>
      </c>
      <c r="O37" s="72">
        <f>O13</f>
        <v>0</v>
      </c>
      <c r="P37" s="72">
        <f>E37+J37</f>
        <v>4286450</v>
      </c>
      <c r="Q37" s="18"/>
      <c r="R37" s="47"/>
    </row>
    <row r="38" spans="1:23" ht="75" customHeight="1" x14ac:dyDescent="0.3">
      <c r="B38" s="190" t="s">
        <v>132</v>
      </c>
      <c r="C38" s="190"/>
      <c r="D38" s="190"/>
      <c r="E38" s="11"/>
      <c r="F38" s="84"/>
      <c r="K38" s="7" t="s">
        <v>133</v>
      </c>
      <c r="L38" s="80"/>
      <c r="M38" s="80"/>
      <c r="N38" s="80"/>
      <c r="Q38" s="17"/>
    </row>
    <row r="40" spans="1:23" ht="15.6" x14ac:dyDescent="0.3">
      <c r="E40" s="37"/>
      <c r="F40" s="37"/>
      <c r="J40" s="36"/>
    </row>
    <row r="41" spans="1:23" x14ac:dyDescent="0.25">
      <c r="F41" s="36"/>
      <c r="G41" s="36" t="e">
        <f>#REF!+#REF!+#REF!+#REF!+#REF!+#REF!+#REF!+#REF!+#REF!+#REF!</f>
        <v>#REF!</v>
      </c>
      <c r="H41" s="36" t="e">
        <f>#REF!+#REF!+#REF!+#REF!</f>
        <v>#REF!</v>
      </c>
      <c r="K41" s="36"/>
    </row>
    <row r="42" spans="1:23" ht="15.6" x14ac:dyDescent="0.3">
      <c r="D42" s="36" t="e">
        <f>#REF!+#REF!+#REF!+220000+50000</f>
        <v>#REF!</v>
      </c>
      <c r="G42" s="36"/>
      <c r="K42" s="37"/>
      <c r="Q42" s="19"/>
    </row>
    <row r="43" spans="1:23" ht="13.8" x14ac:dyDescent="0.25">
      <c r="D43" s="36" t="e">
        <f>#REF!+#REF!+920000+203200+D42</f>
        <v>#REF!</v>
      </c>
      <c r="F43" s="36"/>
      <c r="G43" s="8" t="e">
        <f>G41/4900000*100</f>
        <v>#REF!</v>
      </c>
      <c r="K43" s="36">
        <f>K37-46437-123204.75</f>
        <v>-169641.75</v>
      </c>
      <c r="P43" s="36" t="e">
        <f>#REF!+#REF!</f>
        <v>#REF!</v>
      </c>
      <c r="Q43" s="19"/>
    </row>
    <row r="45" spans="1:23" ht="18" x14ac:dyDescent="0.35">
      <c r="E45" s="33">
        <f>G37/E37*100</f>
        <v>54.618623802913838</v>
      </c>
      <c r="G45" s="34"/>
    </row>
    <row r="46" spans="1:23" ht="18" x14ac:dyDescent="0.35">
      <c r="E46" s="33">
        <f>2823000/E37*100</f>
        <v>65.858694257485794</v>
      </c>
      <c r="F46" s="69" t="e">
        <f>2228820/#REF!*100</f>
        <v>#REF!</v>
      </c>
    </row>
    <row r="49" spans="5:7" ht="18" x14ac:dyDescent="0.35">
      <c r="E49" s="40"/>
      <c r="F49" s="33"/>
      <c r="G49" s="39"/>
    </row>
    <row r="52" spans="5:7" x14ac:dyDescent="0.25">
      <c r="E52" s="36">
        <f>1100+242+150+29+100+29+250+440+102+70+73.2+318.5+75.3+80+30+110+24.2+45+56.1</f>
        <v>3324.2999999999997</v>
      </c>
    </row>
  </sheetData>
  <sheetProtection selectLockedCells="1" selectUnlockedCells="1"/>
  <mergeCells count="30">
    <mergeCell ref="A33:D33"/>
    <mergeCell ref="B38:D38"/>
    <mergeCell ref="A7:B7"/>
    <mergeCell ref="N1:O1"/>
    <mergeCell ref="N2:P2"/>
    <mergeCell ref="N4:P4"/>
    <mergeCell ref="A5:P5"/>
    <mergeCell ref="A6:B6"/>
    <mergeCell ref="A8:A11"/>
    <mergeCell ref="B8:B11"/>
    <mergeCell ref="C8:C11"/>
    <mergeCell ref="D8:D11"/>
    <mergeCell ref="E8:I8"/>
    <mergeCell ref="H10:H11"/>
    <mergeCell ref="P8:P11"/>
    <mergeCell ref="E9:E11"/>
    <mergeCell ref="F9:F11"/>
    <mergeCell ref="A13:D13"/>
    <mergeCell ref="A14:D14"/>
    <mergeCell ref="O9:O11"/>
    <mergeCell ref="G10:G11"/>
    <mergeCell ref="J8:O8"/>
    <mergeCell ref="K10:K11"/>
    <mergeCell ref="M10:M11"/>
    <mergeCell ref="N10:N11"/>
    <mergeCell ref="G9:H9"/>
    <mergeCell ref="I9:I11"/>
    <mergeCell ref="J9:J11"/>
    <mergeCell ref="L9:L11"/>
    <mergeCell ref="M9:N9"/>
  </mergeCells>
  <conditionalFormatting sqref="D23">
    <cfRule type="expression" dxfId="0" priority="1" stopIfTrue="1">
      <formula>#REF!=1</formula>
    </cfRule>
  </conditionalFormatting>
  <printOptions horizontalCentered="1"/>
  <pageMargins left="0.2" right="0.19685039370078741" top="0.98425196850393704" bottom="0.39370078740157483" header="0.51181102362204722" footer="0.31496062992125984"/>
  <pageSetup paperSize="9" scale="58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3"/>
  <sheetViews>
    <sheetView view="pageBreakPreview" topLeftCell="A41" zoomScaleSheetLayoutView="100" workbookViewId="0">
      <selection activeCell="C2" sqref="C2"/>
    </sheetView>
  </sheetViews>
  <sheetFormatPr defaultRowHeight="15.6" x14ac:dyDescent="0.3"/>
  <cols>
    <col min="1" max="1" width="24.109375" style="20" customWidth="1"/>
    <col min="2" max="2" width="22.5546875" style="20" customWidth="1"/>
    <col min="3" max="3" width="53" style="20" customWidth="1"/>
    <col min="4" max="4" width="20.5546875" style="20" customWidth="1"/>
    <col min="5" max="5" width="15.109375" style="20" customWidth="1"/>
    <col min="6" max="254" width="9.109375" style="20"/>
    <col min="255" max="255" width="19.44140625" style="20" customWidth="1"/>
    <col min="256" max="256" width="17.88671875" style="20" customWidth="1"/>
    <col min="257" max="257" width="40.88671875" style="20" customWidth="1"/>
    <col min="258" max="258" width="17" style="20" customWidth="1"/>
    <col min="259" max="510" width="9.109375" style="20"/>
    <col min="511" max="511" width="19.44140625" style="20" customWidth="1"/>
    <col min="512" max="512" width="17.88671875" style="20" customWidth="1"/>
    <col min="513" max="513" width="40.88671875" style="20" customWidth="1"/>
    <col min="514" max="514" width="17" style="20" customWidth="1"/>
    <col min="515" max="766" width="9.109375" style="20"/>
    <col min="767" max="767" width="19.44140625" style="20" customWidth="1"/>
    <col min="768" max="768" width="17.88671875" style="20" customWidth="1"/>
    <col min="769" max="769" width="40.88671875" style="20" customWidth="1"/>
    <col min="770" max="770" width="17" style="20" customWidth="1"/>
    <col min="771" max="1022" width="9.109375" style="20"/>
    <col min="1023" max="1023" width="19.44140625" style="20" customWidth="1"/>
    <col min="1024" max="1024" width="17.88671875" style="20" customWidth="1"/>
    <col min="1025" max="1025" width="40.88671875" style="20" customWidth="1"/>
    <col min="1026" max="1026" width="17" style="20" customWidth="1"/>
    <col min="1027" max="1278" width="9.109375" style="20"/>
    <col min="1279" max="1279" width="19.44140625" style="20" customWidth="1"/>
    <col min="1280" max="1280" width="17.88671875" style="20" customWidth="1"/>
    <col min="1281" max="1281" width="40.88671875" style="20" customWidth="1"/>
    <col min="1282" max="1282" width="17" style="20" customWidth="1"/>
    <col min="1283" max="1534" width="9.109375" style="20"/>
    <col min="1535" max="1535" width="19.44140625" style="20" customWidth="1"/>
    <col min="1536" max="1536" width="17.88671875" style="20" customWidth="1"/>
    <col min="1537" max="1537" width="40.88671875" style="20" customWidth="1"/>
    <col min="1538" max="1538" width="17" style="20" customWidth="1"/>
    <col min="1539" max="1790" width="9.109375" style="20"/>
    <col min="1791" max="1791" width="19.44140625" style="20" customWidth="1"/>
    <col min="1792" max="1792" width="17.88671875" style="20" customWidth="1"/>
    <col min="1793" max="1793" width="40.88671875" style="20" customWidth="1"/>
    <col min="1794" max="1794" width="17" style="20" customWidth="1"/>
    <col min="1795" max="2046" width="9.109375" style="20"/>
    <col min="2047" max="2047" width="19.44140625" style="20" customWidth="1"/>
    <col min="2048" max="2048" width="17.88671875" style="20" customWidth="1"/>
    <col min="2049" max="2049" width="40.88671875" style="20" customWidth="1"/>
    <col min="2050" max="2050" width="17" style="20" customWidth="1"/>
    <col min="2051" max="2302" width="9.109375" style="20"/>
    <col min="2303" max="2303" width="19.44140625" style="20" customWidth="1"/>
    <col min="2304" max="2304" width="17.88671875" style="20" customWidth="1"/>
    <col min="2305" max="2305" width="40.88671875" style="20" customWidth="1"/>
    <col min="2306" max="2306" width="17" style="20" customWidth="1"/>
    <col min="2307" max="2558" width="9.109375" style="20"/>
    <col min="2559" max="2559" width="19.44140625" style="20" customWidth="1"/>
    <col min="2560" max="2560" width="17.88671875" style="20" customWidth="1"/>
    <col min="2561" max="2561" width="40.88671875" style="20" customWidth="1"/>
    <col min="2562" max="2562" width="17" style="20" customWidth="1"/>
    <col min="2563" max="2814" width="9.109375" style="20"/>
    <col min="2815" max="2815" width="19.44140625" style="20" customWidth="1"/>
    <col min="2816" max="2816" width="17.88671875" style="20" customWidth="1"/>
    <col min="2817" max="2817" width="40.88671875" style="20" customWidth="1"/>
    <col min="2818" max="2818" width="17" style="20" customWidth="1"/>
    <col min="2819" max="3070" width="9.109375" style="20"/>
    <col min="3071" max="3071" width="19.44140625" style="20" customWidth="1"/>
    <col min="3072" max="3072" width="17.88671875" style="20" customWidth="1"/>
    <col min="3073" max="3073" width="40.88671875" style="20" customWidth="1"/>
    <col min="3074" max="3074" width="17" style="20" customWidth="1"/>
    <col min="3075" max="3326" width="9.109375" style="20"/>
    <col min="3327" max="3327" width="19.44140625" style="20" customWidth="1"/>
    <col min="3328" max="3328" width="17.88671875" style="20" customWidth="1"/>
    <col min="3329" max="3329" width="40.88671875" style="20" customWidth="1"/>
    <col min="3330" max="3330" width="17" style="20" customWidth="1"/>
    <col min="3331" max="3582" width="9.109375" style="20"/>
    <col min="3583" max="3583" width="19.44140625" style="20" customWidth="1"/>
    <col min="3584" max="3584" width="17.88671875" style="20" customWidth="1"/>
    <col min="3585" max="3585" width="40.88671875" style="20" customWidth="1"/>
    <col min="3586" max="3586" width="17" style="20" customWidth="1"/>
    <col min="3587" max="3838" width="9.109375" style="20"/>
    <col min="3839" max="3839" width="19.44140625" style="20" customWidth="1"/>
    <col min="3840" max="3840" width="17.88671875" style="20" customWidth="1"/>
    <col min="3841" max="3841" width="40.88671875" style="20" customWidth="1"/>
    <col min="3842" max="3842" width="17" style="20" customWidth="1"/>
    <col min="3843" max="4094" width="9.109375" style="20"/>
    <col min="4095" max="4095" width="19.44140625" style="20" customWidth="1"/>
    <col min="4096" max="4096" width="17.88671875" style="20" customWidth="1"/>
    <col min="4097" max="4097" width="40.88671875" style="20" customWidth="1"/>
    <col min="4098" max="4098" width="17" style="20" customWidth="1"/>
    <col min="4099" max="4350" width="9.109375" style="20"/>
    <col min="4351" max="4351" width="19.44140625" style="20" customWidth="1"/>
    <col min="4352" max="4352" width="17.88671875" style="20" customWidth="1"/>
    <col min="4353" max="4353" width="40.88671875" style="20" customWidth="1"/>
    <col min="4354" max="4354" width="17" style="20" customWidth="1"/>
    <col min="4355" max="4606" width="9.109375" style="20"/>
    <col min="4607" max="4607" width="19.44140625" style="20" customWidth="1"/>
    <col min="4608" max="4608" width="17.88671875" style="20" customWidth="1"/>
    <col min="4609" max="4609" width="40.88671875" style="20" customWidth="1"/>
    <col min="4610" max="4610" width="17" style="20" customWidth="1"/>
    <col min="4611" max="4862" width="9.109375" style="20"/>
    <col min="4863" max="4863" width="19.44140625" style="20" customWidth="1"/>
    <col min="4864" max="4864" width="17.88671875" style="20" customWidth="1"/>
    <col min="4865" max="4865" width="40.88671875" style="20" customWidth="1"/>
    <col min="4866" max="4866" width="17" style="20" customWidth="1"/>
    <col min="4867" max="5118" width="9.109375" style="20"/>
    <col min="5119" max="5119" width="19.44140625" style="20" customWidth="1"/>
    <col min="5120" max="5120" width="17.88671875" style="20" customWidth="1"/>
    <col min="5121" max="5121" width="40.88671875" style="20" customWidth="1"/>
    <col min="5122" max="5122" width="17" style="20" customWidth="1"/>
    <col min="5123" max="5374" width="9.109375" style="20"/>
    <col min="5375" max="5375" width="19.44140625" style="20" customWidth="1"/>
    <col min="5376" max="5376" width="17.88671875" style="20" customWidth="1"/>
    <col min="5377" max="5377" width="40.88671875" style="20" customWidth="1"/>
    <col min="5378" max="5378" width="17" style="20" customWidth="1"/>
    <col min="5379" max="5630" width="9.109375" style="20"/>
    <col min="5631" max="5631" width="19.44140625" style="20" customWidth="1"/>
    <col min="5632" max="5632" width="17.88671875" style="20" customWidth="1"/>
    <col min="5633" max="5633" width="40.88671875" style="20" customWidth="1"/>
    <col min="5634" max="5634" width="17" style="20" customWidth="1"/>
    <col min="5635" max="5886" width="9.109375" style="20"/>
    <col min="5887" max="5887" width="19.44140625" style="20" customWidth="1"/>
    <col min="5888" max="5888" width="17.88671875" style="20" customWidth="1"/>
    <col min="5889" max="5889" width="40.88671875" style="20" customWidth="1"/>
    <col min="5890" max="5890" width="17" style="20" customWidth="1"/>
    <col min="5891" max="6142" width="9.109375" style="20"/>
    <col min="6143" max="6143" width="19.44140625" style="20" customWidth="1"/>
    <col min="6144" max="6144" width="17.88671875" style="20" customWidth="1"/>
    <col min="6145" max="6145" width="40.88671875" style="20" customWidth="1"/>
    <col min="6146" max="6146" width="17" style="20" customWidth="1"/>
    <col min="6147" max="6398" width="9.109375" style="20"/>
    <col min="6399" max="6399" width="19.44140625" style="20" customWidth="1"/>
    <col min="6400" max="6400" width="17.88671875" style="20" customWidth="1"/>
    <col min="6401" max="6401" width="40.88671875" style="20" customWidth="1"/>
    <col min="6402" max="6402" width="17" style="20" customWidth="1"/>
    <col min="6403" max="6654" width="9.109375" style="20"/>
    <col min="6655" max="6655" width="19.44140625" style="20" customWidth="1"/>
    <col min="6656" max="6656" width="17.88671875" style="20" customWidth="1"/>
    <col min="6657" max="6657" width="40.88671875" style="20" customWidth="1"/>
    <col min="6658" max="6658" width="17" style="20" customWidth="1"/>
    <col min="6659" max="6910" width="9.109375" style="20"/>
    <col min="6911" max="6911" width="19.44140625" style="20" customWidth="1"/>
    <col min="6912" max="6912" width="17.88671875" style="20" customWidth="1"/>
    <col min="6913" max="6913" width="40.88671875" style="20" customWidth="1"/>
    <col min="6914" max="6914" width="17" style="20" customWidth="1"/>
    <col min="6915" max="7166" width="9.109375" style="20"/>
    <col min="7167" max="7167" width="19.44140625" style="20" customWidth="1"/>
    <col min="7168" max="7168" width="17.88671875" style="20" customWidth="1"/>
    <col min="7169" max="7169" width="40.88671875" style="20" customWidth="1"/>
    <col min="7170" max="7170" width="17" style="20" customWidth="1"/>
    <col min="7171" max="7422" width="9.109375" style="20"/>
    <col min="7423" max="7423" width="19.44140625" style="20" customWidth="1"/>
    <col min="7424" max="7424" width="17.88671875" style="20" customWidth="1"/>
    <col min="7425" max="7425" width="40.88671875" style="20" customWidth="1"/>
    <col min="7426" max="7426" width="17" style="20" customWidth="1"/>
    <col min="7427" max="7678" width="9.109375" style="20"/>
    <col min="7679" max="7679" width="19.44140625" style="20" customWidth="1"/>
    <col min="7680" max="7680" width="17.88671875" style="20" customWidth="1"/>
    <col min="7681" max="7681" width="40.88671875" style="20" customWidth="1"/>
    <col min="7682" max="7682" width="17" style="20" customWidth="1"/>
    <col min="7683" max="7934" width="9.109375" style="20"/>
    <col min="7935" max="7935" width="19.44140625" style="20" customWidth="1"/>
    <col min="7936" max="7936" width="17.88671875" style="20" customWidth="1"/>
    <col min="7937" max="7937" width="40.88671875" style="20" customWidth="1"/>
    <col min="7938" max="7938" width="17" style="20" customWidth="1"/>
    <col min="7939" max="8190" width="9.109375" style="20"/>
    <col min="8191" max="8191" width="19.44140625" style="20" customWidth="1"/>
    <col min="8192" max="8192" width="17.88671875" style="20" customWidth="1"/>
    <col min="8193" max="8193" width="40.88671875" style="20" customWidth="1"/>
    <col min="8194" max="8194" width="17" style="20" customWidth="1"/>
    <col min="8195" max="8446" width="9.109375" style="20"/>
    <col min="8447" max="8447" width="19.44140625" style="20" customWidth="1"/>
    <col min="8448" max="8448" width="17.88671875" style="20" customWidth="1"/>
    <col min="8449" max="8449" width="40.88671875" style="20" customWidth="1"/>
    <col min="8450" max="8450" width="17" style="20" customWidth="1"/>
    <col min="8451" max="8702" width="9.109375" style="20"/>
    <col min="8703" max="8703" width="19.44140625" style="20" customWidth="1"/>
    <col min="8704" max="8704" width="17.88671875" style="20" customWidth="1"/>
    <col min="8705" max="8705" width="40.88671875" style="20" customWidth="1"/>
    <col min="8706" max="8706" width="17" style="20" customWidth="1"/>
    <col min="8707" max="8958" width="9.109375" style="20"/>
    <col min="8959" max="8959" width="19.44140625" style="20" customWidth="1"/>
    <col min="8960" max="8960" width="17.88671875" style="20" customWidth="1"/>
    <col min="8961" max="8961" width="40.88671875" style="20" customWidth="1"/>
    <col min="8962" max="8962" width="17" style="20" customWidth="1"/>
    <col min="8963" max="9214" width="9.109375" style="20"/>
    <col min="9215" max="9215" width="19.44140625" style="20" customWidth="1"/>
    <col min="9216" max="9216" width="17.88671875" style="20" customWidth="1"/>
    <col min="9217" max="9217" width="40.88671875" style="20" customWidth="1"/>
    <col min="9218" max="9218" width="17" style="20" customWidth="1"/>
    <col min="9219" max="9470" width="9.109375" style="20"/>
    <col min="9471" max="9471" width="19.44140625" style="20" customWidth="1"/>
    <col min="9472" max="9472" width="17.88671875" style="20" customWidth="1"/>
    <col min="9473" max="9473" width="40.88671875" style="20" customWidth="1"/>
    <col min="9474" max="9474" width="17" style="20" customWidth="1"/>
    <col min="9475" max="9726" width="9.109375" style="20"/>
    <col min="9727" max="9727" width="19.44140625" style="20" customWidth="1"/>
    <col min="9728" max="9728" width="17.88671875" style="20" customWidth="1"/>
    <col min="9729" max="9729" width="40.88671875" style="20" customWidth="1"/>
    <col min="9730" max="9730" width="17" style="20" customWidth="1"/>
    <col min="9731" max="9982" width="9.109375" style="20"/>
    <col min="9983" max="9983" width="19.44140625" style="20" customWidth="1"/>
    <col min="9984" max="9984" width="17.88671875" style="20" customWidth="1"/>
    <col min="9985" max="9985" width="40.88671875" style="20" customWidth="1"/>
    <col min="9986" max="9986" width="17" style="20" customWidth="1"/>
    <col min="9987" max="10238" width="9.109375" style="20"/>
    <col min="10239" max="10239" width="19.44140625" style="20" customWidth="1"/>
    <col min="10240" max="10240" width="17.88671875" style="20" customWidth="1"/>
    <col min="10241" max="10241" width="40.88671875" style="20" customWidth="1"/>
    <col min="10242" max="10242" width="17" style="20" customWidth="1"/>
    <col min="10243" max="10494" width="9.109375" style="20"/>
    <col min="10495" max="10495" width="19.44140625" style="20" customWidth="1"/>
    <col min="10496" max="10496" width="17.88671875" style="20" customWidth="1"/>
    <col min="10497" max="10497" width="40.88671875" style="20" customWidth="1"/>
    <col min="10498" max="10498" width="17" style="20" customWidth="1"/>
    <col min="10499" max="10750" width="9.109375" style="20"/>
    <col min="10751" max="10751" width="19.44140625" style="20" customWidth="1"/>
    <col min="10752" max="10752" width="17.88671875" style="20" customWidth="1"/>
    <col min="10753" max="10753" width="40.88671875" style="20" customWidth="1"/>
    <col min="10754" max="10754" width="17" style="20" customWidth="1"/>
    <col min="10755" max="11006" width="9.109375" style="20"/>
    <col min="11007" max="11007" width="19.44140625" style="20" customWidth="1"/>
    <col min="11008" max="11008" width="17.88671875" style="20" customWidth="1"/>
    <col min="11009" max="11009" width="40.88671875" style="20" customWidth="1"/>
    <col min="11010" max="11010" width="17" style="20" customWidth="1"/>
    <col min="11011" max="11262" width="9.109375" style="20"/>
    <col min="11263" max="11263" width="19.44140625" style="20" customWidth="1"/>
    <col min="11264" max="11264" width="17.88671875" style="20" customWidth="1"/>
    <col min="11265" max="11265" width="40.88671875" style="20" customWidth="1"/>
    <col min="11266" max="11266" width="17" style="20" customWidth="1"/>
    <col min="11267" max="11518" width="9.109375" style="20"/>
    <col min="11519" max="11519" width="19.44140625" style="20" customWidth="1"/>
    <col min="11520" max="11520" width="17.88671875" style="20" customWidth="1"/>
    <col min="11521" max="11521" width="40.88671875" style="20" customWidth="1"/>
    <col min="11522" max="11522" width="17" style="20" customWidth="1"/>
    <col min="11523" max="11774" width="9.109375" style="20"/>
    <col min="11775" max="11775" width="19.44140625" style="20" customWidth="1"/>
    <col min="11776" max="11776" width="17.88671875" style="20" customWidth="1"/>
    <col min="11777" max="11777" width="40.88671875" style="20" customWidth="1"/>
    <col min="11778" max="11778" width="17" style="20" customWidth="1"/>
    <col min="11779" max="12030" width="9.109375" style="20"/>
    <col min="12031" max="12031" width="19.44140625" style="20" customWidth="1"/>
    <col min="12032" max="12032" width="17.88671875" style="20" customWidth="1"/>
    <col min="12033" max="12033" width="40.88671875" style="20" customWidth="1"/>
    <col min="12034" max="12034" width="17" style="20" customWidth="1"/>
    <col min="12035" max="12286" width="9.109375" style="20"/>
    <col min="12287" max="12287" width="19.44140625" style="20" customWidth="1"/>
    <col min="12288" max="12288" width="17.88671875" style="20" customWidth="1"/>
    <col min="12289" max="12289" width="40.88671875" style="20" customWidth="1"/>
    <col min="12290" max="12290" width="17" style="20" customWidth="1"/>
    <col min="12291" max="12542" width="9.109375" style="20"/>
    <col min="12543" max="12543" width="19.44140625" style="20" customWidth="1"/>
    <col min="12544" max="12544" width="17.88671875" style="20" customWidth="1"/>
    <col min="12545" max="12545" width="40.88671875" style="20" customWidth="1"/>
    <col min="12546" max="12546" width="17" style="20" customWidth="1"/>
    <col min="12547" max="12798" width="9.109375" style="20"/>
    <col min="12799" max="12799" width="19.44140625" style="20" customWidth="1"/>
    <col min="12800" max="12800" width="17.88671875" style="20" customWidth="1"/>
    <col min="12801" max="12801" width="40.88671875" style="20" customWidth="1"/>
    <col min="12802" max="12802" width="17" style="20" customWidth="1"/>
    <col min="12803" max="13054" width="9.109375" style="20"/>
    <col min="13055" max="13055" width="19.44140625" style="20" customWidth="1"/>
    <col min="13056" max="13056" width="17.88671875" style="20" customWidth="1"/>
    <col min="13057" max="13057" width="40.88671875" style="20" customWidth="1"/>
    <col min="13058" max="13058" width="17" style="20" customWidth="1"/>
    <col min="13059" max="13310" width="9.109375" style="20"/>
    <col min="13311" max="13311" width="19.44140625" style="20" customWidth="1"/>
    <col min="13312" max="13312" width="17.88671875" style="20" customWidth="1"/>
    <col min="13313" max="13313" width="40.88671875" style="20" customWidth="1"/>
    <col min="13314" max="13314" width="17" style="20" customWidth="1"/>
    <col min="13315" max="13566" width="9.109375" style="20"/>
    <col min="13567" max="13567" width="19.44140625" style="20" customWidth="1"/>
    <col min="13568" max="13568" width="17.88671875" style="20" customWidth="1"/>
    <col min="13569" max="13569" width="40.88671875" style="20" customWidth="1"/>
    <col min="13570" max="13570" width="17" style="20" customWidth="1"/>
    <col min="13571" max="13822" width="9.109375" style="20"/>
    <col min="13823" max="13823" width="19.44140625" style="20" customWidth="1"/>
    <col min="13824" max="13824" width="17.88671875" style="20" customWidth="1"/>
    <col min="13825" max="13825" width="40.88671875" style="20" customWidth="1"/>
    <col min="13826" max="13826" width="17" style="20" customWidth="1"/>
    <col min="13827" max="14078" width="9.109375" style="20"/>
    <col min="14079" max="14079" width="19.44140625" style="20" customWidth="1"/>
    <col min="14080" max="14080" width="17.88671875" style="20" customWidth="1"/>
    <col min="14081" max="14081" width="40.88671875" style="20" customWidth="1"/>
    <col min="14082" max="14082" width="17" style="20" customWidth="1"/>
    <col min="14083" max="14334" width="9.109375" style="20"/>
    <col min="14335" max="14335" width="19.44140625" style="20" customWidth="1"/>
    <col min="14336" max="14336" width="17.88671875" style="20" customWidth="1"/>
    <col min="14337" max="14337" width="40.88671875" style="20" customWidth="1"/>
    <col min="14338" max="14338" width="17" style="20" customWidth="1"/>
    <col min="14339" max="14590" width="9.109375" style="20"/>
    <col min="14591" max="14591" width="19.44140625" style="20" customWidth="1"/>
    <col min="14592" max="14592" width="17.88671875" style="20" customWidth="1"/>
    <col min="14593" max="14593" width="40.88671875" style="20" customWidth="1"/>
    <col min="14594" max="14594" width="17" style="20" customWidth="1"/>
    <col min="14595" max="14846" width="9.109375" style="20"/>
    <col min="14847" max="14847" width="19.44140625" style="20" customWidth="1"/>
    <col min="14848" max="14848" width="17.88671875" style="20" customWidth="1"/>
    <col min="14849" max="14849" width="40.88671875" style="20" customWidth="1"/>
    <col min="14850" max="14850" width="17" style="20" customWidth="1"/>
    <col min="14851" max="15102" width="9.109375" style="20"/>
    <col min="15103" max="15103" width="19.44140625" style="20" customWidth="1"/>
    <col min="15104" max="15104" width="17.88671875" style="20" customWidth="1"/>
    <col min="15105" max="15105" width="40.88671875" style="20" customWidth="1"/>
    <col min="15106" max="15106" width="17" style="20" customWidth="1"/>
    <col min="15107" max="15358" width="9.109375" style="20"/>
    <col min="15359" max="15359" width="19.44140625" style="20" customWidth="1"/>
    <col min="15360" max="15360" width="17.88671875" style="20" customWidth="1"/>
    <col min="15361" max="15361" width="40.88671875" style="20" customWidth="1"/>
    <col min="15362" max="15362" width="17" style="20" customWidth="1"/>
    <col min="15363" max="15614" width="9.109375" style="20"/>
    <col min="15615" max="15615" width="19.44140625" style="20" customWidth="1"/>
    <col min="15616" max="15616" width="17.88671875" style="20" customWidth="1"/>
    <col min="15617" max="15617" width="40.88671875" style="20" customWidth="1"/>
    <col min="15618" max="15618" width="17" style="20" customWidth="1"/>
    <col min="15619" max="15870" width="9.109375" style="20"/>
    <col min="15871" max="15871" width="19.44140625" style="20" customWidth="1"/>
    <col min="15872" max="15872" width="17.88671875" style="20" customWidth="1"/>
    <col min="15873" max="15873" width="40.88671875" style="20" customWidth="1"/>
    <col min="15874" max="15874" width="17" style="20" customWidth="1"/>
    <col min="15875" max="16126" width="9.109375" style="20"/>
    <col min="16127" max="16127" width="19.44140625" style="20" customWidth="1"/>
    <col min="16128" max="16128" width="17.88671875" style="20" customWidth="1"/>
    <col min="16129" max="16129" width="40.88671875" style="20" customWidth="1"/>
    <col min="16130" max="16130" width="17" style="20" customWidth="1"/>
    <col min="16131" max="16384" width="9.109375" style="20"/>
  </cols>
  <sheetData>
    <row r="1" spans="1:14" ht="27" customHeight="1" x14ac:dyDescent="0.3">
      <c r="C1" s="44" t="s">
        <v>64</v>
      </c>
    </row>
    <row r="2" spans="1:14" ht="37.799999999999997" customHeight="1" x14ac:dyDescent="0.3">
      <c r="C2" s="189" t="s">
        <v>136</v>
      </c>
      <c r="D2" s="189"/>
      <c r="E2" s="189"/>
    </row>
    <row r="3" spans="1:14" ht="18" x14ac:dyDescent="0.3">
      <c r="C3" s="194" t="s">
        <v>140</v>
      </c>
      <c r="D3" s="194"/>
      <c r="E3" s="194"/>
      <c r="M3" s="51"/>
      <c r="N3" s="52"/>
    </row>
    <row r="4" spans="1:14" x14ac:dyDescent="0.3">
      <c r="C4" s="21"/>
      <c r="D4" s="21"/>
    </row>
    <row r="5" spans="1:14" ht="47.25" customHeight="1" x14ac:dyDescent="0.3">
      <c r="C5" s="21"/>
      <c r="D5" s="21"/>
    </row>
    <row r="6" spans="1:14" ht="17.399999999999999" x14ac:dyDescent="0.3">
      <c r="A6" s="214" t="s">
        <v>53</v>
      </c>
      <c r="B6" s="214"/>
      <c r="C6" s="214"/>
      <c r="D6" s="214"/>
    </row>
    <row r="7" spans="1:14" ht="17.399999999999999" x14ac:dyDescent="0.3">
      <c r="A7" s="22"/>
      <c r="B7" s="22"/>
      <c r="C7" s="22"/>
      <c r="D7" s="22"/>
    </row>
    <row r="8" spans="1:14" ht="17.399999999999999" x14ac:dyDescent="0.3">
      <c r="A8" s="23" t="s">
        <v>50</v>
      </c>
      <c r="B8" s="24"/>
      <c r="C8" s="24"/>
      <c r="D8" s="24"/>
    </row>
    <row r="9" spans="1:14" x14ac:dyDescent="0.3">
      <c r="A9" s="25" t="s">
        <v>13</v>
      </c>
      <c r="B9" s="25"/>
      <c r="C9" s="25"/>
      <c r="D9" s="25"/>
    </row>
    <row r="11" spans="1:14" ht="17.399999999999999" x14ac:dyDescent="0.3">
      <c r="A11" s="207" t="s">
        <v>35</v>
      </c>
      <c r="B11" s="207"/>
      <c r="C11" s="207"/>
      <c r="D11" s="207"/>
    </row>
    <row r="12" spans="1:14" x14ac:dyDescent="0.3">
      <c r="D12" s="26" t="s">
        <v>1</v>
      </c>
    </row>
    <row r="13" spans="1:14" ht="72" customHeight="1" x14ac:dyDescent="0.3">
      <c r="A13" s="27" t="s">
        <v>36</v>
      </c>
      <c r="B13" s="215" t="s">
        <v>37</v>
      </c>
      <c r="C13" s="215"/>
      <c r="D13" s="27" t="s">
        <v>4</v>
      </c>
    </row>
    <row r="14" spans="1:14" x14ac:dyDescent="0.3">
      <c r="A14" s="28">
        <v>1</v>
      </c>
      <c r="B14" s="216">
        <v>2</v>
      </c>
      <c r="C14" s="216"/>
      <c r="D14" s="28">
        <v>3</v>
      </c>
    </row>
    <row r="15" spans="1:14" ht="28.5" customHeight="1" x14ac:dyDescent="0.3">
      <c r="A15" s="213" t="s">
        <v>38</v>
      </c>
      <c r="B15" s="213"/>
      <c r="C15" s="213"/>
      <c r="D15" s="76"/>
      <c r="E15" s="29"/>
    </row>
    <row r="16" spans="1:14" ht="111.75" customHeight="1" x14ac:dyDescent="0.3">
      <c r="A16" s="177">
        <v>41021400</v>
      </c>
      <c r="B16" s="217" t="s">
        <v>69</v>
      </c>
      <c r="C16" s="218"/>
      <c r="D16" s="74">
        <v>4256700</v>
      </c>
      <c r="E16" s="29"/>
    </row>
    <row r="17" spans="1:6" s="30" customFormat="1" ht="32.4" customHeight="1" x14ac:dyDescent="0.3">
      <c r="A17" s="178" t="s">
        <v>95</v>
      </c>
      <c r="B17" s="219" t="s">
        <v>96</v>
      </c>
      <c r="C17" s="219"/>
      <c r="D17" s="77">
        <f>D16</f>
        <v>4256700</v>
      </c>
    </row>
    <row r="18" spans="1:6" s="30" customFormat="1" ht="134.4" customHeight="1" x14ac:dyDescent="0.3">
      <c r="A18" s="185">
        <v>41040400</v>
      </c>
      <c r="B18" s="220" t="s">
        <v>127</v>
      </c>
      <c r="C18" s="221"/>
      <c r="D18" s="74">
        <v>29750</v>
      </c>
    </row>
    <row r="19" spans="1:6" s="30" customFormat="1" ht="33.6" customHeight="1" x14ac:dyDescent="0.3">
      <c r="A19" s="186" t="s">
        <v>128</v>
      </c>
      <c r="B19" s="215" t="s">
        <v>129</v>
      </c>
      <c r="C19" s="215"/>
      <c r="D19" s="77">
        <f>D18</f>
        <v>29750</v>
      </c>
    </row>
    <row r="20" spans="1:6" ht="29.25" customHeight="1" x14ac:dyDescent="0.3">
      <c r="A20" s="213" t="s">
        <v>39</v>
      </c>
      <c r="B20" s="213"/>
      <c r="C20" s="213"/>
      <c r="D20" s="76"/>
      <c r="E20" s="29"/>
    </row>
    <row r="21" spans="1:6" ht="30.75" customHeight="1" x14ac:dyDescent="0.3">
      <c r="A21" s="53" t="s">
        <v>40</v>
      </c>
      <c r="B21" s="223" t="s">
        <v>41</v>
      </c>
      <c r="C21" s="223"/>
      <c r="D21" s="76">
        <f>D22+D23</f>
        <v>4286450</v>
      </c>
      <c r="E21" s="31"/>
      <c r="F21" s="31"/>
    </row>
    <row r="22" spans="1:6" ht="28.5" customHeight="1" x14ac:dyDescent="0.35">
      <c r="A22" s="53" t="s">
        <v>40</v>
      </c>
      <c r="B22" s="223" t="s">
        <v>42</v>
      </c>
      <c r="C22" s="223"/>
      <c r="D22" s="78">
        <f>D17+D18</f>
        <v>4286450</v>
      </c>
      <c r="E22" s="31">
        <f>D22-'Дод1 доходи'!D15</f>
        <v>0</v>
      </c>
      <c r="F22" s="31"/>
    </row>
    <row r="23" spans="1:6" ht="32.25" customHeight="1" x14ac:dyDescent="0.3">
      <c r="A23" s="54" t="s">
        <v>40</v>
      </c>
      <c r="B23" s="224" t="s">
        <v>43</v>
      </c>
      <c r="C23" s="224"/>
      <c r="D23" s="79"/>
      <c r="E23" s="31">
        <f>D23-'Дод1 доходи'!E15</f>
        <v>0</v>
      </c>
      <c r="F23" s="31"/>
    </row>
    <row r="24" spans="1:6" ht="9.75" customHeight="1" x14ac:dyDescent="0.3">
      <c r="A24" s="57"/>
      <c r="B24" s="58"/>
      <c r="C24" s="58"/>
      <c r="D24" s="59"/>
      <c r="E24" s="31"/>
      <c r="F24" s="31"/>
    </row>
    <row r="25" spans="1:6" ht="18" x14ac:dyDescent="0.35">
      <c r="A25" s="60"/>
      <c r="B25" s="60"/>
      <c r="C25" s="61"/>
      <c r="D25" s="61"/>
      <c r="E25" s="31"/>
      <c r="F25" s="31"/>
    </row>
    <row r="26" spans="1:6" ht="33.75" customHeight="1" x14ac:dyDescent="0.3">
      <c r="A26" s="207" t="s">
        <v>44</v>
      </c>
      <c r="B26" s="207"/>
      <c r="C26" s="207"/>
      <c r="D26" s="207"/>
      <c r="E26" s="31"/>
      <c r="F26" s="31"/>
    </row>
    <row r="27" spans="1:6" ht="18" x14ac:dyDescent="0.35">
      <c r="A27" s="61"/>
      <c r="B27" s="61"/>
      <c r="C27" s="61"/>
      <c r="D27" s="62" t="s">
        <v>1</v>
      </c>
      <c r="E27" s="31"/>
      <c r="F27" s="31"/>
    </row>
    <row r="28" spans="1:6" ht="137.25" customHeight="1" x14ac:dyDescent="0.3">
      <c r="A28" s="56" t="s">
        <v>45</v>
      </c>
      <c r="B28" s="56" t="s">
        <v>46</v>
      </c>
      <c r="C28" s="56" t="s">
        <v>47</v>
      </c>
      <c r="D28" s="56" t="s">
        <v>4</v>
      </c>
      <c r="E28" s="31"/>
      <c r="F28" s="31"/>
    </row>
    <row r="29" spans="1:6" ht="18" x14ac:dyDescent="0.35">
      <c r="A29" s="63">
        <v>1</v>
      </c>
      <c r="B29" s="63">
        <v>2</v>
      </c>
      <c r="C29" s="63">
        <v>3</v>
      </c>
      <c r="D29" s="63">
        <v>4</v>
      </c>
      <c r="E29" s="31"/>
      <c r="F29" s="31"/>
    </row>
    <row r="30" spans="1:6" ht="30.6" customHeight="1" x14ac:dyDescent="0.3">
      <c r="A30" s="222" t="s">
        <v>48</v>
      </c>
      <c r="B30" s="222"/>
      <c r="C30" s="222"/>
      <c r="D30" s="64"/>
      <c r="E30" s="31"/>
      <c r="F30" s="31"/>
    </row>
    <row r="31" spans="1:6" ht="87.6" customHeight="1" x14ac:dyDescent="0.3">
      <c r="A31" s="159" t="s">
        <v>33</v>
      </c>
      <c r="B31" s="160">
        <v>9770</v>
      </c>
      <c r="C31" s="161" t="s">
        <v>118</v>
      </c>
      <c r="D31" s="162">
        <v>160000</v>
      </c>
      <c r="E31" s="31"/>
      <c r="F31" s="31"/>
    </row>
    <row r="32" spans="1:6" ht="33" customHeight="1" x14ac:dyDescent="0.3">
      <c r="A32" s="55" t="s">
        <v>116</v>
      </c>
      <c r="B32" s="226" t="s">
        <v>117</v>
      </c>
      <c r="C32" s="227"/>
      <c r="D32" s="163">
        <v>160000</v>
      </c>
      <c r="E32" s="31"/>
      <c r="F32" s="31"/>
    </row>
    <row r="33" spans="1:6" ht="95.4" customHeight="1" x14ac:dyDescent="0.3">
      <c r="A33" s="159" t="s">
        <v>33</v>
      </c>
      <c r="B33" s="175">
        <v>9770</v>
      </c>
      <c r="C33" s="161" t="s">
        <v>124</v>
      </c>
      <c r="D33" s="71">
        <v>500000</v>
      </c>
      <c r="E33" s="31"/>
      <c r="F33" s="31"/>
    </row>
    <row r="34" spans="1:6" ht="35.25" customHeight="1" x14ac:dyDescent="0.3">
      <c r="A34" s="176" t="s">
        <v>114</v>
      </c>
      <c r="B34" s="225" t="s">
        <v>115</v>
      </c>
      <c r="C34" s="225"/>
      <c r="D34" s="179">
        <f>D33</f>
        <v>500000</v>
      </c>
      <c r="E34" s="31"/>
      <c r="F34" s="31"/>
    </row>
    <row r="35" spans="1:6" ht="28.5" customHeight="1" x14ac:dyDescent="0.3">
      <c r="A35" s="213" t="s">
        <v>49</v>
      </c>
      <c r="B35" s="213"/>
      <c r="C35" s="213"/>
      <c r="D35" s="71"/>
      <c r="E35" s="31"/>
      <c r="F35" s="31"/>
    </row>
    <row r="36" spans="1:6" ht="90" hidden="1" x14ac:dyDescent="0.3">
      <c r="A36" s="70">
        <v>3719770</v>
      </c>
      <c r="B36" s="70">
        <v>9770</v>
      </c>
      <c r="C36" s="50" t="s">
        <v>61</v>
      </c>
      <c r="D36" s="72"/>
      <c r="E36" s="31" t="e">
        <f>D36+#REF!</f>
        <v>#REF!</v>
      </c>
      <c r="F36" s="31"/>
    </row>
    <row r="37" spans="1:6" ht="18" hidden="1" x14ac:dyDescent="0.3">
      <c r="A37" s="55" t="s">
        <v>54</v>
      </c>
      <c r="B37" s="219" t="s">
        <v>55</v>
      </c>
      <c r="C37" s="219"/>
      <c r="D37" s="73">
        <f>D36</f>
        <v>0</v>
      </c>
      <c r="E37" s="31"/>
      <c r="F37" s="31"/>
    </row>
    <row r="38" spans="1:6" ht="23.4" customHeight="1" x14ac:dyDescent="0.35">
      <c r="A38" s="63" t="s">
        <v>40</v>
      </c>
      <c r="B38" s="63" t="s">
        <v>40</v>
      </c>
      <c r="C38" s="65" t="s">
        <v>41</v>
      </c>
      <c r="D38" s="74"/>
      <c r="E38" s="31"/>
      <c r="F38" s="31"/>
    </row>
    <row r="39" spans="1:6" ht="27.75" customHeight="1" x14ac:dyDescent="0.35">
      <c r="A39" s="63" t="s">
        <v>40</v>
      </c>
      <c r="B39" s="63" t="s">
        <v>40</v>
      </c>
      <c r="C39" s="66" t="s">
        <v>42</v>
      </c>
      <c r="D39" s="74">
        <f>D31+D33</f>
        <v>660000</v>
      </c>
      <c r="E39" s="31"/>
      <c r="F39" s="31"/>
    </row>
    <row r="40" spans="1:6" ht="24" customHeight="1" x14ac:dyDescent="0.35">
      <c r="A40" s="67" t="s">
        <v>40</v>
      </c>
      <c r="B40" s="67" t="s">
        <v>40</v>
      </c>
      <c r="C40" s="68" t="s">
        <v>43</v>
      </c>
      <c r="D40" s="75"/>
      <c r="E40" s="31"/>
      <c r="F40" s="31"/>
    </row>
    <row r="41" spans="1:6" ht="7.5" customHeight="1" x14ac:dyDescent="0.35">
      <c r="A41" s="61"/>
      <c r="B41" s="61"/>
      <c r="C41" s="61"/>
      <c r="D41" s="61"/>
      <c r="E41" s="31"/>
      <c r="F41" s="31"/>
    </row>
    <row r="42" spans="1:6" ht="29.25" customHeight="1" x14ac:dyDescent="0.3"/>
    <row r="43" spans="1:6" ht="17.399999999999999" x14ac:dyDescent="0.3">
      <c r="A43" s="190" t="s">
        <v>132</v>
      </c>
      <c r="B43" s="190"/>
      <c r="C43" s="190"/>
      <c r="D43" s="7" t="s">
        <v>133</v>
      </c>
      <c r="E43" s="84"/>
    </row>
  </sheetData>
  <sheetProtection selectLockedCells="1" selectUnlockedCells="1"/>
  <mergeCells count="21">
    <mergeCell ref="A43:C43"/>
    <mergeCell ref="A30:C30"/>
    <mergeCell ref="A35:C35"/>
    <mergeCell ref="B21:C21"/>
    <mergeCell ref="B22:C22"/>
    <mergeCell ref="B23:C23"/>
    <mergeCell ref="A26:D26"/>
    <mergeCell ref="B37:C37"/>
    <mergeCell ref="B34:C34"/>
    <mergeCell ref="B32:C32"/>
    <mergeCell ref="A15:C15"/>
    <mergeCell ref="A20:C20"/>
    <mergeCell ref="C3:E3"/>
    <mergeCell ref="A6:D6"/>
    <mergeCell ref="A11:D11"/>
    <mergeCell ref="B13:C13"/>
    <mergeCell ref="B14:C14"/>
    <mergeCell ref="B16:C16"/>
    <mergeCell ref="B17:C17"/>
    <mergeCell ref="B18:C18"/>
    <mergeCell ref="B19:C19"/>
  </mergeCells>
  <pageMargins left="1.299212598425197" right="0.63" top="0.6692913385826772" bottom="0.6692913385826772" header="0.6692913385826772" footer="0.51181102362204722"/>
  <pageSetup paperSize="9" scale="66" firstPageNumber="0" orientation="portrait" horizontalDpi="300" verticalDpi="300" r:id="rId1"/>
  <headerFooter alignWithMargins="0"/>
  <rowBreaks count="1" manualBreakCount="1">
    <brk id="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R24"/>
  <sheetViews>
    <sheetView tabSelected="1" view="pageBreakPreview" topLeftCell="A13" zoomScale="70" zoomScaleSheetLayoutView="70" workbookViewId="0">
      <selection activeCell="F17" sqref="F17"/>
    </sheetView>
  </sheetViews>
  <sheetFormatPr defaultColWidth="7.88671875" defaultRowHeight="13.2" x14ac:dyDescent="0.25"/>
  <cols>
    <col min="1" max="2" width="13.33203125" style="127" customWidth="1"/>
    <col min="3" max="3" width="14.33203125" style="127" customWidth="1"/>
    <col min="4" max="4" width="47.88671875" style="127" customWidth="1"/>
    <col min="5" max="5" width="75" style="127" customWidth="1"/>
    <col min="6" max="6" width="20.5546875" style="127" customWidth="1"/>
    <col min="7" max="7" width="15.6640625" style="127" customWidth="1"/>
    <col min="8" max="8" width="14.44140625" style="127" customWidth="1"/>
    <col min="9" max="10" width="14.33203125" style="127" customWidth="1"/>
    <col min="11" max="12" width="7.88671875" style="128"/>
    <col min="13" max="13" width="10.33203125" style="128" bestFit="1" customWidth="1"/>
    <col min="14" max="256" width="7.88671875" style="128"/>
    <col min="257" max="258" width="13.33203125" style="128" customWidth="1"/>
    <col min="259" max="259" width="14.33203125" style="128" customWidth="1"/>
    <col min="260" max="260" width="41.6640625" style="128" customWidth="1"/>
    <col min="261" max="261" width="58" style="128" customWidth="1"/>
    <col min="262" max="262" width="17.6640625" style="128" customWidth="1"/>
    <col min="263" max="263" width="13.5546875" style="128" customWidth="1"/>
    <col min="264" max="264" width="14.109375" style="128" customWidth="1"/>
    <col min="265" max="265" width="13" style="128" customWidth="1"/>
    <col min="266" max="266" width="11.88671875" style="128" customWidth="1"/>
    <col min="267" max="512" width="7.88671875" style="128"/>
    <col min="513" max="514" width="13.33203125" style="128" customWidth="1"/>
    <col min="515" max="515" width="14.33203125" style="128" customWidth="1"/>
    <col min="516" max="516" width="41.6640625" style="128" customWidth="1"/>
    <col min="517" max="517" width="58" style="128" customWidth="1"/>
    <col min="518" max="518" width="17.6640625" style="128" customWidth="1"/>
    <col min="519" max="519" width="13.5546875" style="128" customWidth="1"/>
    <col min="520" max="520" width="14.109375" style="128" customWidth="1"/>
    <col min="521" max="521" width="13" style="128" customWidth="1"/>
    <col min="522" max="522" width="11.88671875" style="128" customWidth="1"/>
    <col min="523" max="768" width="7.88671875" style="128"/>
    <col min="769" max="770" width="13.33203125" style="128" customWidth="1"/>
    <col min="771" max="771" width="14.33203125" style="128" customWidth="1"/>
    <col min="772" max="772" width="41.6640625" style="128" customWidth="1"/>
    <col min="773" max="773" width="58" style="128" customWidth="1"/>
    <col min="774" max="774" width="17.6640625" style="128" customWidth="1"/>
    <col min="775" max="775" width="13.5546875" style="128" customWidth="1"/>
    <col min="776" max="776" width="14.109375" style="128" customWidth="1"/>
    <col min="777" max="777" width="13" style="128" customWidth="1"/>
    <col min="778" max="778" width="11.88671875" style="128" customWidth="1"/>
    <col min="779" max="1024" width="7.88671875" style="128"/>
    <col min="1025" max="1026" width="13.33203125" style="128" customWidth="1"/>
    <col min="1027" max="1027" width="14.33203125" style="128" customWidth="1"/>
    <col min="1028" max="1028" width="41.6640625" style="128" customWidth="1"/>
    <col min="1029" max="1029" width="58" style="128" customWidth="1"/>
    <col min="1030" max="1030" width="17.6640625" style="128" customWidth="1"/>
    <col min="1031" max="1031" width="13.5546875" style="128" customWidth="1"/>
    <col min="1032" max="1032" width="14.109375" style="128" customWidth="1"/>
    <col min="1033" max="1033" width="13" style="128" customWidth="1"/>
    <col min="1034" max="1034" width="11.88671875" style="128" customWidth="1"/>
    <col min="1035" max="1280" width="7.88671875" style="128"/>
    <col min="1281" max="1282" width="13.33203125" style="128" customWidth="1"/>
    <col min="1283" max="1283" width="14.33203125" style="128" customWidth="1"/>
    <col min="1284" max="1284" width="41.6640625" style="128" customWidth="1"/>
    <col min="1285" max="1285" width="58" style="128" customWidth="1"/>
    <col min="1286" max="1286" width="17.6640625" style="128" customWidth="1"/>
    <col min="1287" max="1287" width="13.5546875" style="128" customWidth="1"/>
    <col min="1288" max="1288" width="14.109375" style="128" customWidth="1"/>
    <col min="1289" max="1289" width="13" style="128" customWidth="1"/>
    <col min="1290" max="1290" width="11.88671875" style="128" customWidth="1"/>
    <col min="1291" max="1536" width="7.88671875" style="128"/>
    <col min="1537" max="1538" width="13.33203125" style="128" customWidth="1"/>
    <col min="1539" max="1539" width="14.33203125" style="128" customWidth="1"/>
    <col min="1540" max="1540" width="41.6640625" style="128" customWidth="1"/>
    <col min="1541" max="1541" width="58" style="128" customWidth="1"/>
    <col min="1542" max="1542" width="17.6640625" style="128" customWidth="1"/>
    <col min="1543" max="1543" width="13.5546875" style="128" customWidth="1"/>
    <col min="1544" max="1544" width="14.109375" style="128" customWidth="1"/>
    <col min="1545" max="1545" width="13" style="128" customWidth="1"/>
    <col min="1546" max="1546" width="11.88671875" style="128" customWidth="1"/>
    <col min="1547" max="1792" width="7.88671875" style="128"/>
    <col min="1793" max="1794" width="13.33203125" style="128" customWidth="1"/>
    <col min="1795" max="1795" width="14.33203125" style="128" customWidth="1"/>
    <col min="1796" max="1796" width="41.6640625" style="128" customWidth="1"/>
    <col min="1797" max="1797" width="58" style="128" customWidth="1"/>
    <col min="1798" max="1798" width="17.6640625" style="128" customWidth="1"/>
    <col min="1799" max="1799" width="13.5546875" style="128" customWidth="1"/>
    <col min="1800" max="1800" width="14.109375" style="128" customWidth="1"/>
    <col min="1801" max="1801" width="13" style="128" customWidth="1"/>
    <col min="1802" max="1802" width="11.88671875" style="128" customWidth="1"/>
    <col min="1803" max="2048" width="7.88671875" style="128"/>
    <col min="2049" max="2050" width="13.33203125" style="128" customWidth="1"/>
    <col min="2051" max="2051" width="14.33203125" style="128" customWidth="1"/>
    <col min="2052" max="2052" width="41.6640625" style="128" customWidth="1"/>
    <col min="2053" max="2053" width="58" style="128" customWidth="1"/>
    <col min="2054" max="2054" width="17.6640625" style="128" customWidth="1"/>
    <col min="2055" max="2055" width="13.5546875" style="128" customWidth="1"/>
    <col min="2056" max="2056" width="14.109375" style="128" customWidth="1"/>
    <col min="2057" max="2057" width="13" style="128" customWidth="1"/>
    <col min="2058" max="2058" width="11.88671875" style="128" customWidth="1"/>
    <col min="2059" max="2304" width="7.88671875" style="128"/>
    <col min="2305" max="2306" width="13.33203125" style="128" customWidth="1"/>
    <col min="2307" max="2307" width="14.33203125" style="128" customWidth="1"/>
    <col min="2308" max="2308" width="41.6640625" style="128" customWidth="1"/>
    <col min="2309" max="2309" width="58" style="128" customWidth="1"/>
    <col min="2310" max="2310" width="17.6640625" style="128" customWidth="1"/>
    <col min="2311" max="2311" width="13.5546875" style="128" customWidth="1"/>
    <col min="2312" max="2312" width="14.109375" style="128" customWidth="1"/>
    <col min="2313" max="2313" width="13" style="128" customWidth="1"/>
    <col min="2314" max="2314" width="11.88671875" style="128" customWidth="1"/>
    <col min="2315" max="2560" width="7.88671875" style="128"/>
    <col min="2561" max="2562" width="13.33203125" style="128" customWidth="1"/>
    <col min="2563" max="2563" width="14.33203125" style="128" customWidth="1"/>
    <col min="2564" max="2564" width="41.6640625" style="128" customWidth="1"/>
    <col min="2565" max="2565" width="58" style="128" customWidth="1"/>
    <col min="2566" max="2566" width="17.6640625" style="128" customWidth="1"/>
    <col min="2567" max="2567" width="13.5546875" style="128" customWidth="1"/>
    <col min="2568" max="2568" width="14.109375" style="128" customWidth="1"/>
    <col min="2569" max="2569" width="13" style="128" customWidth="1"/>
    <col min="2570" max="2570" width="11.88671875" style="128" customWidth="1"/>
    <col min="2571" max="2816" width="7.88671875" style="128"/>
    <col min="2817" max="2818" width="13.33203125" style="128" customWidth="1"/>
    <col min="2819" max="2819" width="14.33203125" style="128" customWidth="1"/>
    <col min="2820" max="2820" width="41.6640625" style="128" customWidth="1"/>
    <col min="2821" max="2821" width="58" style="128" customWidth="1"/>
    <col min="2822" max="2822" width="17.6640625" style="128" customWidth="1"/>
    <col min="2823" max="2823" width="13.5546875" style="128" customWidth="1"/>
    <col min="2824" max="2824" width="14.109375" style="128" customWidth="1"/>
    <col min="2825" max="2825" width="13" style="128" customWidth="1"/>
    <col min="2826" max="2826" width="11.88671875" style="128" customWidth="1"/>
    <col min="2827" max="3072" width="7.88671875" style="128"/>
    <col min="3073" max="3074" width="13.33203125" style="128" customWidth="1"/>
    <col min="3075" max="3075" width="14.33203125" style="128" customWidth="1"/>
    <col min="3076" max="3076" width="41.6640625" style="128" customWidth="1"/>
    <col min="3077" max="3077" width="58" style="128" customWidth="1"/>
    <col min="3078" max="3078" width="17.6640625" style="128" customWidth="1"/>
    <col min="3079" max="3079" width="13.5546875" style="128" customWidth="1"/>
    <col min="3080" max="3080" width="14.109375" style="128" customWidth="1"/>
    <col min="3081" max="3081" width="13" style="128" customWidth="1"/>
    <col min="3082" max="3082" width="11.88671875" style="128" customWidth="1"/>
    <col min="3083" max="3328" width="7.88671875" style="128"/>
    <col min="3329" max="3330" width="13.33203125" style="128" customWidth="1"/>
    <col min="3331" max="3331" width="14.33203125" style="128" customWidth="1"/>
    <col min="3332" max="3332" width="41.6640625" style="128" customWidth="1"/>
    <col min="3333" max="3333" width="58" style="128" customWidth="1"/>
    <col min="3334" max="3334" width="17.6640625" style="128" customWidth="1"/>
    <col min="3335" max="3335" width="13.5546875" style="128" customWidth="1"/>
    <col min="3336" max="3336" width="14.109375" style="128" customWidth="1"/>
    <col min="3337" max="3337" width="13" style="128" customWidth="1"/>
    <col min="3338" max="3338" width="11.88671875" style="128" customWidth="1"/>
    <col min="3339" max="3584" width="7.88671875" style="128"/>
    <col min="3585" max="3586" width="13.33203125" style="128" customWidth="1"/>
    <col min="3587" max="3587" width="14.33203125" style="128" customWidth="1"/>
    <col min="3588" max="3588" width="41.6640625" style="128" customWidth="1"/>
    <col min="3589" max="3589" width="58" style="128" customWidth="1"/>
    <col min="3590" max="3590" width="17.6640625" style="128" customWidth="1"/>
    <col min="3591" max="3591" width="13.5546875" style="128" customWidth="1"/>
    <col min="3592" max="3592" width="14.109375" style="128" customWidth="1"/>
    <col min="3593" max="3593" width="13" style="128" customWidth="1"/>
    <col min="3594" max="3594" width="11.88671875" style="128" customWidth="1"/>
    <col min="3595" max="3840" width="7.88671875" style="128"/>
    <col min="3841" max="3842" width="13.33203125" style="128" customWidth="1"/>
    <col min="3843" max="3843" width="14.33203125" style="128" customWidth="1"/>
    <col min="3844" max="3844" width="41.6640625" style="128" customWidth="1"/>
    <col min="3845" max="3845" width="58" style="128" customWidth="1"/>
    <col min="3846" max="3846" width="17.6640625" style="128" customWidth="1"/>
    <col min="3847" max="3847" width="13.5546875" style="128" customWidth="1"/>
    <col min="3848" max="3848" width="14.109375" style="128" customWidth="1"/>
    <col min="3849" max="3849" width="13" style="128" customWidth="1"/>
    <col min="3850" max="3850" width="11.88671875" style="128" customWidth="1"/>
    <col min="3851" max="4096" width="7.88671875" style="128"/>
    <col min="4097" max="4098" width="13.33203125" style="128" customWidth="1"/>
    <col min="4099" max="4099" width="14.33203125" style="128" customWidth="1"/>
    <col min="4100" max="4100" width="41.6640625" style="128" customWidth="1"/>
    <col min="4101" max="4101" width="58" style="128" customWidth="1"/>
    <col min="4102" max="4102" width="17.6640625" style="128" customWidth="1"/>
    <col min="4103" max="4103" width="13.5546875" style="128" customWidth="1"/>
    <col min="4104" max="4104" width="14.109375" style="128" customWidth="1"/>
    <col min="4105" max="4105" width="13" style="128" customWidth="1"/>
    <col min="4106" max="4106" width="11.88671875" style="128" customWidth="1"/>
    <col min="4107" max="4352" width="7.88671875" style="128"/>
    <col min="4353" max="4354" width="13.33203125" style="128" customWidth="1"/>
    <col min="4355" max="4355" width="14.33203125" style="128" customWidth="1"/>
    <col min="4356" max="4356" width="41.6640625" style="128" customWidth="1"/>
    <col min="4357" max="4357" width="58" style="128" customWidth="1"/>
    <col min="4358" max="4358" width="17.6640625" style="128" customWidth="1"/>
    <col min="4359" max="4359" width="13.5546875" style="128" customWidth="1"/>
    <col min="4360" max="4360" width="14.109375" style="128" customWidth="1"/>
    <col min="4361" max="4361" width="13" style="128" customWidth="1"/>
    <col min="4362" max="4362" width="11.88671875" style="128" customWidth="1"/>
    <col min="4363" max="4608" width="7.88671875" style="128"/>
    <col min="4609" max="4610" width="13.33203125" style="128" customWidth="1"/>
    <col min="4611" max="4611" width="14.33203125" style="128" customWidth="1"/>
    <col min="4612" max="4612" width="41.6640625" style="128" customWidth="1"/>
    <col min="4613" max="4613" width="58" style="128" customWidth="1"/>
    <col min="4614" max="4614" width="17.6640625" style="128" customWidth="1"/>
    <col min="4615" max="4615" width="13.5546875" style="128" customWidth="1"/>
    <col min="4616" max="4616" width="14.109375" style="128" customWidth="1"/>
    <col min="4617" max="4617" width="13" style="128" customWidth="1"/>
    <col min="4618" max="4618" width="11.88671875" style="128" customWidth="1"/>
    <col min="4619" max="4864" width="7.88671875" style="128"/>
    <col min="4865" max="4866" width="13.33203125" style="128" customWidth="1"/>
    <col min="4867" max="4867" width="14.33203125" style="128" customWidth="1"/>
    <col min="4868" max="4868" width="41.6640625" style="128" customWidth="1"/>
    <col min="4869" max="4869" width="58" style="128" customWidth="1"/>
    <col min="4870" max="4870" width="17.6640625" style="128" customWidth="1"/>
    <col min="4871" max="4871" width="13.5546875" style="128" customWidth="1"/>
    <col min="4872" max="4872" width="14.109375" style="128" customWidth="1"/>
    <col min="4873" max="4873" width="13" style="128" customWidth="1"/>
    <col min="4874" max="4874" width="11.88671875" style="128" customWidth="1"/>
    <col min="4875" max="5120" width="7.88671875" style="128"/>
    <col min="5121" max="5122" width="13.33203125" style="128" customWidth="1"/>
    <col min="5123" max="5123" width="14.33203125" style="128" customWidth="1"/>
    <col min="5124" max="5124" width="41.6640625" style="128" customWidth="1"/>
    <col min="5125" max="5125" width="58" style="128" customWidth="1"/>
    <col min="5126" max="5126" width="17.6640625" style="128" customWidth="1"/>
    <col min="5127" max="5127" width="13.5546875" style="128" customWidth="1"/>
    <col min="5128" max="5128" width="14.109375" style="128" customWidth="1"/>
    <col min="5129" max="5129" width="13" style="128" customWidth="1"/>
    <col min="5130" max="5130" width="11.88671875" style="128" customWidth="1"/>
    <col min="5131" max="5376" width="7.88671875" style="128"/>
    <col min="5377" max="5378" width="13.33203125" style="128" customWidth="1"/>
    <col min="5379" max="5379" width="14.33203125" style="128" customWidth="1"/>
    <col min="5380" max="5380" width="41.6640625" style="128" customWidth="1"/>
    <col min="5381" max="5381" width="58" style="128" customWidth="1"/>
    <col min="5382" max="5382" width="17.6640625" style="128" customWidth="1"/>
    <col min="5383" max="5383" width="13.5546875" style="128" customWidth="1"/>
    <col min="5384" max="5384" width="14.109375" style="128" customWidth="1"/>
    <col min="5385" max="5385" width="13" style="128" customWidth="1"/>
    <col min="5386" max="5386" width="11.88671875" style="128" customWidth="1"/>
    <col min="5387" max="5632" width="7.88671875" style="128"/>
    <col min="5633" max="5634" width="13.33203125" style="128" customWidth="1"/>
    <col min="5635" max="5635" width="14.33203125" style="128" customWidth="1"/>
    <col min="5636" max="5636" width="41.6640625" style="128" customWidth="1"/>
    <col min="5637" max="5637" width="58" style="128" customWidth="1"/>
    <col min="5638" max="5638" width="17.6640625" style="128" customWidth="1"/>
    <col min="5639" max="5639" width="13.5546875" style="128" customWidth="1"/>
    <col min="5640" max="5640" width="14.109375" style="128" customWidth="1"/>
    <col min="5641" max="5641" width="13" style="128" customWidth="1"/>
    <col min="5642" max="5642" width="11.88671875" style="128" customWidth="1"/>
    <col min="5643" max="5888" width="7.88671875" style="128"/>
    <col min="5889" max="5890" width="13.33203125" style="128" customWidth="1"/>
    <col min="5891" max="5891" width="14.33203125" style="128" customWidth="1"/>
    <col min="5892" max="5892" width="41.6640625" style="128" customWidth="1"/>
    <col min="5893" max="5893" width="58" style="128" customWidth="1"/>
    <col min="5894" max="5894" width="17.6640625" style="128" customWidth="1"/>
    <col min="5895" max="5895" width="13.5546875" style="128" customWidth="1"/>
    <col min="5896" max="5896" width="14.109375" style="128" customWidth="1"/>
    <col min="5897" max="5897" width="13" style="128" customWidth="1"/>
    <col min="5898" max="5898" width="11.88671875" style="128" customWidth="1"/>
    <col min="5899" max="6144" width="7.88671875" style="128"/>
    <col min="6145" max="6146" width="13.33203125" style="128" customWidth="1"/>
    <col min="6147" max="6147" width="14.33203125" style="128" customWidth="1"/>
    <col min="6148" max="6148" width="41.6640625" style="128" customWidth="1"/>
    <col min="6149" max="6149" width="58" style="128" customWidth="1"/>
    <col min="6150" max="6150" width="17.6640625" style="128" customWidth="1"/>
    <col min="6151" max="6151" width="13.5546875" style="128" customWidth="1"/>
    <col min="6152" max="6152" width="14.109375" style="128" customWidth="1"/>
    <col min="6153" max="6153" width="13" style="128" customWidth="1"/>
    <col min="6154" max="6154" width="11.88671875" style="128" customWidth="1"/>
    <col min="6155" max="6400" width="7.88671875" style="128"/>
    <col min="6401" max="6402" width="13.33203125" style="128" customWidth="1"/>
    <col min="6403" max="6403" width="14.33203125" style="128" customWidth="1"/>
    <col min="6404" max="6404" width="41.6640625" style="128" customWidth="1"/>
    <col min="6405" max="6405" width="58" style="128" customWidth="1"/>
    <col min="6406" max="6406" width="17.6640625" style="128" customWidth="1"/>
    <col min="6407" max="6407" width="13.5546875" style="128" customWidth="1"/>
    <col min="6408" max="6408" width="14.109375" style="128" customWidth="1"/>
    <col min="6409" max="6409" width="13" style="128" customWidth="1"/>
    <col min="6410" max="6410" width="11.88671875" style="128" customWidth="1"/>
    <col min="6411" max="6656" width="7.88671875" style="128"/>
    <col min="6657" max="6658" width="13.33203125" style="128" customWidth="1"/>
    <col min="6659" max="6659" width="14.33203125" style="128" customWidth="1"/>
    <col min="6660" max="6660" width="41.6640625" style="128" customWidth="1"/>
    <col min="6661" max="6661" width="58" style="128" customWidth="1"/>
    <col min="6662" max="6662" width="17.6640625" style="128" customWidth="1"/>
    <col min="6663" max="6663" width="13.5546875" style="128" customWidth="1"/>
    <col min="6664" max="6664" width="14.109375" style="128" customWidth="1"/>
    <col min="6665" max="6665" width="13" style="128" customWidth="1"/>
    <col min="6666" max="6666" width="11.88671875" style="128" customWidth="1"/>
    <col min="6667" max="6912" width="7.88671875" style="128"/>
    <col min="6913" max="6914" width="13.33203125" style="128" customWidth="1"/>
    <col min="6915" max="6915" width="14.33203125" style="128" customWidth="1"/>
    <col min="6916" max="6916" width="41.6640625" style="128" customWidth="1"/>
    <col min="6917" max="6917" width="58" style="128" customWidth="1"/>
    <col min="6918" max="6918" width="17.6640625" style="128" customWidth="1"/>
    <col min="6919" max="6919" width="13.5546875" style="128" customWidth="1"/>
    <col min="6920" max="6920" width="14.109375" style="128" customWidth="1"/>
    <col min="6921" max="6921" width="13" style="128" customWidth="1"/>
    <col min="6922" max="6922" width="11.88671875" style="128" customWidth="1"/>
    <col min="6923" max="7168" width="7.88671875" style="128"/>
    <col min="7169" max="7170" width="13.33203125" style="128" customWidth="1"/>
    <col min="7171" max="7171" width="14.33203125" style="128" customWidth="1"/>
    <col min="7172" max="7172" width="41.6640625" style="128" customWidth="1"/>
    <col min="7173" max="7173" width="58" style="128" customWidth="1"/>
    <col min="7174" max="7174" width="17.6640625" style="128" customWidth="1"/>
    <col min="7175" max="7175" width="13.5546875" style="128" customWidth="1"/>
    <col min="7176" max="7176" width="14.109375" style="128" customWidth="1"/>
    <col min="7177" max="7177" width="13" style="128" customWidth="1"/>
    <col min="7178" max="7178" width="11.88671875" style="128" customWidth="1"/>
    <col min="7179" max="7424" width="7.88671875" style="128"/>
    <col min="7425" max="7426" width="13.33203125" style="128" customWidth="1"/>
    <col min="7427" max="7427" width="14.33203125" style="128" customWidth="1"/>
    <col min="7428" max="7428" width="41.6640625" style="128" customWidth="1"/>
    <col min="7429" max="7429" width="58" style="128" customWidth="1"/>
    <col min="7430" max="7430" width="17.6640625" style="128" customWidth="1"/>
    <col min="7431" max="7431" width="13.5546875" style="128" customWidth="1"/>
    <col min="7432" max="7432" width="14.109375" style="128" customWidth="1"/>
    <col min="7433" max="7433" width="13" style="128" customWidth="1"/>
    <col min="7434" max="7434" width="11.88671875" style="128" customWidth="1"/>
    <col min="7435" max="7680" width="7.88671875" style="128"/>
    <col min="7681" max="7682" width="13.33203125" style="128" customWidth="1"/>
    <col min="7683" max="7683" width="14.33203125" style="128" customWidth="1"/>
    <col min="7684" max="7684" width="41.6640625" style="128" customWidth="1"/>
    <col min="7685" max="7685" width="58" style="128" customWidth="1"/>
    <col min="7686" max="7686" width="17.6640625" style="128" customWidth="1"/>
    <col min="7687" max="7687" width="13.5546875" style="128" customWidth="1"/>
    <col min="7688" max="7688" width="14.109375" style="128" customWidth="1"/>
    <col min="7689" max="7689" width="13" style="128" customWidth="1"/>
    <col min="7690" max="7690" width="11.88671875" style="128" customWidth="1"/>
    <col min="7691" max="7936" width="7.88671875" style="128"/>
    <col min="7937" max="7938" width="13.33203125" style="128" customWidth="1"/>
    <col min="7939" max="7939" width="14.33203125" style="128" customWidth="1"/>
    <col min="7940" max="7940" width="41.6640625" style="128" customWidth="1"/>
    <col min="7941" max="7941" width="58" style="128" customWidth="1"/>
    <col min="7942" max="7942" width="17.6640625" style="128" customWidth="1"/>
    <col min="7943" max="7943" width="13.5546875" style="128" customWidth="1"/>
    <col min="7944" max="7944" width="14.109375" style="128" customWidth="1"/>
    <col min="7945" max="7945" width="13" style="128" customWidth="1"/>
    <col min="7946" max="7946" width="11.88671875" style="128" customWidth="1"/>
    <col min="7947" max="8192" width="7.88671875" style="128"/>
    <col min="8193" max="8194" width="13.33203125" style="128" customWidth="1"/>
    <col min="8195" max="8195" width="14.33203125" style="128" customWidth="1"/>
    <col min="8196" max="8196" width="41.6640625" style="128" customWidth="1"/>
    <col min="8197" max="8197" width="58" style="128" customWidth="1"/>
    <col min="8198" max="8198" width="17.6640625" style="128" customWidth="1"/>
    <col min="8199" max="8199" width="13.5546875" style="128" customWidth="1"/>
    <col min="8200" max="8200" width="14.109375" style="128" customWidth="1"/>
    <col min="8201" max="8201" width="13" style="128" customWidth="1"/>
    <col min="8202" max="8202" width="11.88671875" style="128" customWidth="1"/>
    <col min="8203" max="8448" width="7.88671875" style="128"/>
    <col min="8449" max="8450" width="13.33203125" style="128" customWidth="1"/>
    <col min="8451" max="8451" width="14.33203125" style="128" customWidth="1"/>
    <col min="8452" max="8452" width="41.6640625" style="128" customWidth="1"/>
    <col min="8453" max="8453" width="58" style="128" customWidth="1"/>
    <col min="8454" max="8454" width="17.6640625" style="128" customWidth="1"/>
    <col min="8455" max="8455" width="13.5546875" style="128" customWidth="1"/>
    <col min="8456" max="8456" width="14.109375" style="128" customWidth="1"/>
    <col min="8457" max="8457" width="13" style="128" customWidth="1"/>
    <col min="8458" max="8458" width="11.88671875" style="128" customWidth="1"/>
    <col min="8459" max="8704" width="7.88671875" style="128"/>
    <col min="8705" max="8706" width="13.33203125" style="128" customWidth="1"/>
    <col min="8707" max="8707" width="14.33203125" style="128" customWidth="1"/>
    <col min="8708" max="8708" width="41.6640625" style="128" customWidth="1"/>
    <col min="8709" max="8709" width="58" style="128" customWidth="1"/>
    <col min="8710" max="8710" width="17.6640625" style="128" customWidth="1"/>
    <col min="8711" max="8711" width="13.5546875" style="128" customWidth="1"/>
    <col min="8712" max="8712" width="14.109375" style="128" customWidth="1"/>
    <col min="8713" max="8713" width="13" style="128" customWidth="1"/>
    <col min="8714" max="8714" width="11.88671875" style="128" customWidth="1"/>
    <col min="8715" max="8960" width="7.88671875" style="128"/>
    <col min="8961" max="8962" width="13.33203125" style="128" customWidth="1"/>
    <col min="8963" max="8963" width="14.33203125" style="128" customWidth="1"/>
    <col min="8964" max="8964" width="41.6640625" style="128" customWidth="1"/>
    <col min="8965" max="8965" width="58" style="128" customWidth="1"/>
    <col min="8966" max="8966" width="17.6640625" style="128" customWidth="1"/>
    <col min="8967" max="8967" width="13.5546875" style="128" customWidth="1"/>
    <col min="8968" max="8968" width="14.109375" style="128" customWidth="1"/>
    <col min="8969" max="8969" width="13" style="128" customWidth="1"/>
    <col min="8970" max="8970" width="11.88671875" style="128" customWidth="1"/>
    <col min="8971" max="9216" width="7.88671875" style="128"/>
    <col min="9217" max="9218" width="13.33203125" style="128" customWidth="1"/>
    <col min="9219" max="9219" width="14.33203125" style="128" customWidth="1"/>
    <col min="9220" max="9220" width="41.6640625" style="128" customWidth="1"/>
    <col min="9221" max="9221" width="58" style="128" customWidth="1"/>
    <col min="9222" max="9222" width="17.6640625" style="128" customWidth="1"/>
    <col min="9223" max="9223" width="13.5546875" style="128" customWidth="1"/>
    <col min="9224" max="9224" width="14.109375" style="128" customWidth="1"/>
    <col min="9225" max="9225" width="13" style="128" customWidth="1"/>
    <col min="9226" max="9226" width="11.88671875" style="128" customWidth="1"/>
    <col min="9227" max="9472" width="7.88671875" style="128"/>
    <col min="9473" max="9474" width="13.33203125" style="128" customWidth="1"/>
    <col min="9475" max="9475" width="14.33203125" style="128" customWidth="1"/>
    <col min="9476" max="9476" width="41.6640625" style="128" customWidth="1"/>
    <col min="9477" max="9477" width="58" style="128" customWidth="1"/>
    <col min="9478" max="9478" width="17.6640625" style="128" customWidth="1"/>
    <col min="9479" max="9479" width="13.5546875" style="128" customWidth="1"/>
    <col min="9480" max="9480" width="14.109375" style="128" customWidth="1"/>
    <col min="9481" max="9481" width="13" style="128" customWidth="1"/>
    <col min="9482" max="9482" width="11.88671875" style="128" customWidth="1"/>
    <col min="9483" max="9728" width="7.88671875" style="128"/>
    <col min="9729" max="9730" width="13.33203125" style="128" customWidth="1"/>
    <col min="9731" max="9731" width="14.33203125" style="128" customWidth="1"/>
    <col min="9732" max="9732" width="41.6640625" style="128" customWidth="1"/>
    <col min="9733" max="9733" width="58" style="128" customWidth="1"/>
    <col min="9734" max="9734" width="17.6640625" style="128" customWidth="1"/>
    <col min="9735" max="9735" width="13.5546875" style="128" customWidth="1"/>
    <col min="9736" max="9736" width="14.109375" style="128" customWidth="1"/>
    <col min="9737" max="9737" width="13" style="128" customWidth="1"/>
    <col min="9738" max="9738" width="11.88671875" style="128" customWidth="1"/>
    <col min="9739" max="9984" width="7.88671875" style="128"/>
    <col min="9985" max="9986" width="13.33203125" style="128" customWidth="1"/>
    <col min="9987" max="9987" width="14.33203125" style="128" customWidth="1"/>
    <col min="9988" max="9988" width="41.6640625" style="128" customWidth="1"/>
    <col min="9989" max="9989" width="58" style="128" customWidth="1"/>
    <col min="9990" max="9990" width="17.6640625" style="128" customWidth="1"/>
    <col min="9991" max="9991" width="13.5546875" style="128" customWidth="1"/>
    <col min="9992" max="9992" width="14.109375" style="128" customWidth="1"/>
    <col min="9993" max="9993" width="13" style="128" customWidth="1"/>
    <col min="9994" max="9994" width="11.88671875" style="128" customWidth="1"/>
    <col min="9995" max="10240" width="7.88671875" style="128"/>
    <col min="10241" max="10242" width="13.33203125" style="128" customWidth="1"/>
    <col min="10243" max="10243" width="14.33203125" style="128" customWidth="1"/>
    <col min="10244" max="10244" width="41.6640625" style="128" customWidth="1"/>
    <col min="10245" max="10245" width="58" style="128" customWidth="1"/>
    <col min="10246" max="10246" width="17.6640625" style="128" customWidth="1"/>
    <col min="10247" max="10247" width="13.5546875" style="128" customWidth="1"/>
    <col min="10248" max="10248" width="14.109375" style="128" customWidth="1"/>
    <col min="10249" max="10249" width="13" style="128" customWidth="1"/>
    <col min="10250" max="10250" width="11.88671875" style="128" customWidth="1"/>
    <col min="10251" max="10496" width="7.88671875" style="128"/>
    <col min="10497" max="10498" width="13.33203125" style="128" customWidth="1"/>
    <col min="10499" max="10499" width="14.33203125" style="128" customWidth="1"/>
    <col min="10500" max="10500" width="41.6640625" style="128" customWidth="1"/>
    <col min="10501" max="10501" width="58" style="128" customWidth="1"/>
    <col min="10502" max="10502" width="17.6640625" style="128" customWidth="1"/>
    <col min="10503" max="10503" width="13.5546875" style="128" customWidth="1"/>
    <col min="10504" max="10504" width="14.109375" style="128" customWidth="1"/>
    <col min="10505" max="10505" width="13" style="128" customWidth="1"/>
    <col min="10506" max="10506" width="11.88671875" style="128" customWidth="1"/>
    <col min="10507" max="10752" width="7.88671875" style="128"/>
    <col min="10753" max="10754" width="13.33203125" style="128" customWidth="1"/>
    <col min="10755" max="10755" width="14.33203125" style="128" customWidth="1"/>
    <col min="10756" max="10756" width="41.6640625" style="128" customWidth="1"/>
    <col min="10757" max="10757" width="58" style="128" customWidth="1"/>
    <col min="10758" max="10758" width="17.6640625" style="128" customWidth="1"/>
    <col min="10759" max="10759" width="13.5546875" style="128" customWidth="1"/>
    <col min="10760" max="10760" width="14.109375" style="128" customWidth="1"/>
    <col min="10761" max="10761" width="13" style="128" customWidth="1"/>
    <col min="10762" max="10762" width="11.88671875" style="128" customWidth="1"/>
    <col min="10763" max="11008" width="7.88671875" style="128"/>
    <col min="11009" max="11010" width="13.33203125" style="128" customWidth="1"/>
    <col min="11011" max="11011" width="14.33203125" style="128" customWidth="1"/>
    <col min="11012" max="11012" width="41.6640625" style="128" customWidth="1"/>
    <col min="11013" max="11013" width="58" style="128" customWidth="1"/>
    <col min="11014" max="11014" width="17.6640625" style="128" customWidth="1"/>
    <col min="11015" max="11015" width="13.5546875" style="128" customWidth="1"/>
    <col min="11016" max="11016" width="14.109375" style="128" customWidth="1"/>
    <col min="11017" max="11017" width="13" style="128" customWidth="1"/>
    <col min="11018" max="11018" width="11.88671875" style="128" customWidth="1"/>
    <col min="11019" max="11264" width="7.88671875" style="128"/>
    <col min="11265" max="11266" width="13.33203125" style="128" customWidth="1"/>
    <col min="11267" max="11267" width="14.33203125" style="128" customWidth="1"/>
    <col min="11268" max="11268" width="41.6640625" style="128" customWidth="1"/>
    <col min="11269" max="11269" width="58" style="128" customWidth="1"/>
    <col min="11270" max="11270" width="17.6640625" style="128" customWidth="1"/>
    <col min="11271" max="11271" width="13.5546875" style="128" customWidth="1"/>
    <col min="11272" max="11272" width="14.109375" style="128" customWidth="1"/>
    <col min="11273" max="11273" width="13" style="128" customWidth="1"/>
    <col min="11274" max="11274" width="11.88671875" style="128" customWidth="1"/>
    <col min="11275" max="11520" width="7.88671875" style="128"/>
    <col min="11521" max="11522" width="13.33203125" style="128" customWidth="1"/>
    <col min="11523" max="11523" width="14.33203125" style="128" customWidth="1"/>
    <col min="11524" max="11524" width="41.6640625" style="128" customWidth="1"/>
    <col min="11525" max="11525" width="58" style="128" customWidth="1"/>
    <col min="11526" max="11526" width="17.6640625" style="128" customWidth="1"/>
    <col min="11527" max="11527" width="13.5546875" style="128" customWidth="1"/>
    <col min="11528" max="11528" width="14.109375" style="128" customWidth="1"/>
    <col min="11529" max="11529" width="13" style="128" customWidth="1"/>
    <col min="11530" max="11530" width="11.88671875" style="128" customWidth="1"/>
    <col min="11531" max="11776" width="7.88671875" style="128"/>
    <col min="11777" max="11778" width="13.33203125" style="128" customWidth="1"/>
    <col min="11779" max="11779" width="14.33203125" style="128" customWidth="1"/>
    <col min="11780" max="11780" width="41.6640625" style="128" customWidth="1"/>
    <col min="11781" max="11781" width="58" style="128" customWidth="1"/>
    <col min="11782" max="11782" width="17.6640625" style="128" customWidth="1"/>
    <col min="11783" max="11783" width="13.5546875" style="128" customWidth="1"/>
    <col min="11784" max="11784" width="14.109375" style="128" customWidth="1"/>
    <col min="11785" max="11785" width="13" style="128" customWidth="1"/>
    <col min="11786" max="11786" width="11.88671875" style="128" customWidth="1"/>
    <col min="11787" max="12032" width="7.88671875" style="128"/>
    <col min="12033" max="12034" width="13.33203125" style="128" customWidth="1"/>
    <col min="12035" max="12035" width="14.33203125" style="128" customWidth="1"/>
    <col min="12036" max="12036" width="41.6640625" style="128" customWidth="1"/>
    <col min="12037" max="12037" width="58" style="128" customWidth="1"/>
    <col min="12038" max="12038" width="17.6640625" style="128" customWidth="1"/>
    <col min="12039" max="12039" width="13.5546875" style="128" customWidth="1"/>
    <col min="12040" max="12040" width="14.109375" style="128" customWidth="1"/>
    <col min="12041" max="12041" width="13" style="128" customWidth="1"/>
    <col min="12042" max="12042" width="11.88671875" style="128" customWidth="1"/>
    <col min="12043" max="12288" width="7.88671875" style="128"/>
    <col min="12289" max="12290" width="13.33203125" style="128" customWidth="1"/>
    <col min="12291" max="12291" width="14.33203125" style="128" customWidth="1"/>
    <col min="12292" max="12292" width="41.6640625" style="128" customWidth="1"/>
    <col min="12293" max="12293" width="58" style="128" customWidth="1"/>
    <col min="12294" max="12294" width="17.6640625" style="128" customWidth="1"/>
    <col min="12295" max="12295" width="13.5546875" style="128" customWidth="1"/>
    <col min="12296" max="12296" width="14.109375" style="128" customWidth="1"/>
    <col min="12297" max="12297" width="13" style="128" customWidth="1"/>
    <col min="12298" max="12298" width="11.88671875" style="128" customWidth="1"/>
    <col min="12299" max="12544" width="7.88671875" style="128"/>
    <col min="12545" max="12546" width="13.33203125" style="128" customWidth="1"/>
    <col min="12547" max="12547" width="14.33203125" style="128" customWidth="1"/>
    <col min="12548" max="12548" width="41.6640625" style="128" customWidth="1"/>
    <col min="12549" max="12549" width="58" style="128" customWidth="1"/>
    <col min="12550" max="12550" width="17.6640625" style="128" customWidth="1"/>
    <col min="12551" max="12551" width="13.5546875" style="128" customWidth="1"/>
    <col min="12552" max="12552" width="14.109375" style="128" customWidth="1"/>
    <col min="12553" max="12553" width="13" style="128" customWidth="1"/>
    <col min="12554" max="12554" width="11.88671875" style="128" customWidth="1"/>
    <col min="12555" max="12800" width="7.88671875" style="128"/>
    <col min="12801" max="12802" width="13.33203125" style="128" customWidth="1"/>
    <col min="12803" max="12803" width="14.33203125" style="128" customWidth="1"/>
    <col min="12804" max="12804" width="41.6640625" style="128" customWidth="1"/>
    <col min="12805" max="12805" width="58" style="128" customWidth="1"/>
    <col min="12806" max="12806" width="17.6640625" style="128" customWidth="1"/>
    <col min="12807" max="12807" width="13.5546875" style="128" customWidth="1"/>
    <col min="12808" max="12808" width="14.109375" style="128" customWidth="1"/>
    <col min="12809" max="12809" width="13" style="128" customWidth="1"/>
    <col min="12810" max="12810" width="11.88671875" style="128" customWidth="1"/>
    <col min="12811" max="13056" width="7.88671875" style="128"/>
    <col min="13057" max="13058" width="13.33203125" style="128" customWidth="1"/>
    <col min="13059" max="13059" width="14.33203125" style="128" customWidth="1"/>
    <col min="13060" max="13060" width="41.6640625" style="128" customWidth="1"/>
    <col min="13061" max="13061" width="58" style="128" customWidth="1"/>
    <col min="13062" max="13062" width="17.6640625" style="128" customWidth="1"/>
    <col min="13063" max="13063" width="13.5546875" style="128" customWidth="1"/>
    <col min="13064" max="13064" width="14.109375" style="128" customWidth="1"/>
    <col min="13065" max="13065" width="13" style="128" customWidth="1"/>
    <col min="13066" max="13066" width="11.88671875" style="128" customWidth="1"/>
    <col min="13067" max="13312" width="7.88671875" style="128"/>
    <col min="13313" max="13314" width="13.33203125" style="128" customWidth="1"/>
    <col min="13315" max="13315" width="14.33203125" style="128" customWidth="1"/>
    <col min="13316" max="13316" width="41.6640625" style="128" customWidth="1"/>
    <col min="13317" max="13317" width="58" style="128" customWidth="1"/>
    <col min="13318" max="13318" width="17.6640625" style="128" customWidth="1"/>
    <col min="13319" max="13319" width="13.5546875" style="128" customWidth="1"/>
    <col min="13320" max="13320" width="14.109375" style="128" customWidth="1"/>
    <col min="13321" max="13321" width="13" style="128" customWidth="1"/>
    <col min="13322" max="13322" width="11.88671875" style="128" customWidth="1"/>
    <col min="13323" max="13568" width="7.88671875" style="128"/>
    <col min="13569" max="13570" width="13.33203125" style="128" customWidth="1"/>
    <col min="13571" max="13571" width="14.33203125" style="128" customWidth="1"/>
    <col min="13572" max="13572" width="41.6640625" style="128" customWidth="1"/>
    <col min="13573" max="13573" width="58" style="128" customWidth="1"/>
    <col min="13574" max="13574" width="17.6640625" style="128" customWidth="1"/>
    <col min="13575" max="13575" width="13.5546875" style="128" customWidth="1"/>
    <col min="13576" max="13576" width="14.109375" style="128" customWidth="1"/>
    <col min="13577" max="13577" width="13" style="128" customWidth="1"/>
    <col min="13578" max="13578" width="11.88671875" style="128" customWidth="1"/>
    <col min="13579" max="13824" width="7.88671875" style="128"/>
    <col min="13825" max="13826" width="13.33203125" style="128" customWidth="1"/>
    <col min="13827" max="13827" width="14.33203125" style="128" customWidth="1"/>
    <col min="13828" max="13828" width="41.6640625" style="128" customWidth="1"/>
    <col min="13829" max="13829" width="58" style="128" customWidth="1"/>
    <col min="13830" max="13830" width="17.6640625" style="128" customWidth="1"/>
    <col min="13831" max="13831" width="13.5546875" style="128" customWidth="1"/>
    <col min="13832" max="13832" width="14.109375" style="128" customWidth="1"/>
    <col min="13833" max="13833" width="13" style="128" customWidth="1"/>
    <col min="13834" max="13834" width="11.88671875" style="128" customWidth="1"/>
    <col min="13835" max="14080" width="7.88671875" style="128"/>
    <col min="14081" max="14082" width="13.33203125" style="128" customWidth="1"/>
    <col min="14083" max="14083" width="14.33203125" style="128" customWidth="1"/>
    <col min="14084" max="14084" width="41.6640625" style="128" customWidth="1"/>
    <col min="14085" max="14085" width="58" style="128" customWidth="1"/>
    <col min="14086" max="14086" width="17.6640625" style="128" customWidth="1"/>
    <col min="14087" max="14087" width="13.5546875" style="128" customWidth="1"/>
    <col min="14088" max="14088" width="14.109375" style="128" customWidth="1"/>
    <col min="14089" max="14089" width="13" style="128" customWidth="1"/>
    <col min="14090" max="14090" width="11.88671875" style="128" customWidth="1"/>
    <col min="14091" max="14336" width="7.88671875" style="128"/>
    <col min="14337" max="14338" width="13.33203125" style="128" customWidth="1"/>
    <col min="14339" max="14339" width="14.33203125" style="128" customWidth="1"/>
    <col min="14340" max="14340" width="41.6640625" style="128" customWidth="1"/>
    <col min="14341" max="14341" width="58" style="128" customWidth="1"/>
    <col min="14342" max="14342" width="17.6640625" style="128" customWidth="1"/>
    <col min="14343" max="14343" width="13.5546875" style="128" customWidth="1"/>
    <col min="14344" max="14344" width="14.109375" style="128" customWidth="1"/>
    <col min="14345" max="14345" width="13" style="128" customWidth="1"/>
    <col min="14346" max="14346" width="11.88671875" style="128" customWidth="1"/>
    <col min="14347" max="14592" width="7.88671875" style="128"/>
    <col min="14593" max="14594" width="13.33203125" style="128" customWidth="1"/>
    <col min="14595" max="14595" width="14.33203125" style="128" customWidth="1"/>
    <col min="14596" max="14596" width="41.6640625" style="128" customWidth="1"/>
    <col min="14597" max="14597" width="58" style="128" customWidth="1"/>
    <col min="14598" max="14598" width="17.6640625" style="128" customWidth="1"/>
    <col min="14599" max="14599" width="13.5546875" style="128" customWidth="1"/>
    <col min="14600" max="14600" width="14.109375" style="128" customWidth="1"/>
    <col min="14601" max="14601" width="13" style="128" customWidth="1"/>
    <col min="14602" max="14602" width="11.88671875" style="128" customWidth="1"/>
    <col min="14603" max="14848" width="7.88671875" style="128"/>
    <col min="14849" max="14850" width="13.33203125" style="128" customWidth="1"/>
    <col min="14851" max="14851" width="14.33203125" style="128" customWidth="1"/>
    <col min="14852" max="14852" width="41.6640625" style="128" customWidth="1"/>
    <col min="14853" max="14853" width="58" style="128" customWidth="1"/>
    <col min="14854" max="14854" width="17.6640625" style="128" customWidth="1"/>
    <col min="14855" max="14855" width="13.5546875" style="128" customWidth="1"/>
    <col min="14856" max="14856" width="14.109375" style="128" customWidth="1"/>
    <col min="14857" max="14857" width="13" style="128" customWidth="1"/>
    <col min="14858" max="14858" width="11.88671875" style="128" customWidth="1"/>
    <col min="14859" max="15104" width="7.88671875" style="128"/>
    <col min="15105" max="15106" width="13.33203125" style="128" customWidth="1"/>
    <col min="15107" max="15107" width="14.33203125" style="128" customWidth="1"/>
    <col min="15108" max="15108" width="41.6640625" style="128" customWidth="1"/>
    <col min="15109" max="15109" width="58" style="128" customWidth="1"/>
    <col min="15110" max="15110" width="17.6640625" style="128" customWidth="1"/>
    <col min="15111" max="15111" width="13.5546875" style="128" customWidth="1"/>
    <col min="15112" max="15112" width="14.109375" style="128" customWidth="1"/>
    <col min="15113" max="15113" width="13" style="128" customWidth="1"/>
    <col min="15114" max="15114" width="11.88671875" style="128" customWidth="1"/>
    <col min="15115" max="15360" width="7.88671875" style="128"/>
    <col min="15361" max="15362" width="13.33203125" style="128" customWidth="1"/>
    <col min="15363" max="15363" width="14.33203125" style="128" customWidth="1"/>
    <col min="15364" max="15364" width="41.6640625" style="128" customWidth="1"/>
    <col min="15365" max="15365" width="58" style="128" customWidth="1"/>
    <col min="15366" max="15366" width="17.6640625" style="128" customWidth="1"/>
    <col min="15367" max="15367" width="13.5546875" style="128" customWidth="1"/>
    <col min="15368" max="15368" width="14.109375" style="128" customWidth="1"/>
    <col min="15369" max="15369" width="13" style="128" customWidth="1"/>
    <col min="15370" max="15370" width="11.88671875" style="128" customWidth="1"/>
    <col min="15371" max="15616" width="7.88671875" style="128"/>
    <col min="15617" max="15618" width="13.33203125" style="128" customWidth="1"/>
    <col min="15619" max="15619" width="14.33203125" style="128" customWidth="1"/>
    <col min="15620" max="15620" width="41.6640625" style="128" customWidth="1"/>
    <col min="15621" max="15621" width="58" style="128" customWidth="1"/>
    <col min="15622" max="15622" width="17.6640625" style="128" customWidth="1"/>
    <col min="15623" max="15623" width="13.5546875" style="128" customWidth="1"/>
    <col min="15624" max="15624" width="14.109375" style="128" customWidth="1"/>
    <col min="15625" max="15625" width="13" style="128" customWidth="1"/>
    <col min="15626" max="15626" width="11.88671875" style="128" customWidth="1"/>
    <col min="15627" max="15872" width="7.88671875" style="128"/>
    <col min="15873" max="15874" width="13.33203125" style="128" customWidth="1"/>
    <col min="15875" max="15875" width="14.33203125" style="128" customWidth="1"/>
    <col min="15876" max="15876" width="41.6640625" style="128" customWidth="1"/>
    <col min="15877" max="15877" width="58" style="128" customWidth="1"/>
    <col min="15878" max="15878" width="17.6640625" style="128" customWidth="1"/>
    <col min="15879" max="15879" width="13.5546875" style="128" customWidth="1"/>
    <col min="15880" max="15880" width="14.109375" style="128" customWidth="1"/>
    <col min="15881" max="15881" width="13" style="128" customWidth="1"/>
    <col min="15882" max="15882" width="11.88671875" style="128" customWidth="1"/>
    <col min="15883" max="16128" width="7.88671875" style="128"/>
    <col min="16129" max="16130" width="13.33203125" style="128" customWidth="1"/>
    <col min="16131" max="16131" width="14.33203125" style="128" customWidth="1"/>
    <col min="16132" max="16132" width="41.6640625" style="128" customWidth="1"/>
    <col min="16133" max="16133" width="58" style="128" customWidth="1"/>
    <col min="16134" max="16134" width="17.6640625" style="128" customWidth="1"/>
    <col min="16135" max="16135" width="13.5546875" style="128" customWidth="1"/>
    <col min="16136" max="16136" width="14.109375" style="128" customWidth="1"/>
    <col min="16137" max="16137" width="13" style="128" customWidth="1"/>
    <col min="16138" max="16138" width="11.88671875" style="128" customWidth="1"/>
    <col min="16139" max="16384" width="7.88671875" style="128"/>
  </cols>
  <sheetData>
    <row r="1" spans="1:10" ht="17.399999999999999" x14ac:dyDescent="0.25">
      <c r="H1" s="231" t="s">
        <v>102</v>
      </c>
      <c r="I1" s="232"/>
      <c r="J1" s="232"/>
    </row>
    <row r="2" spans="1:10" ht="52.8" customHeight="1" x14ac:dyDescent="0.3">
      <c r="G2" s="129"/>
      <c r="H2" s="192" t="s">
        <v>141</v>
      </c>
      <c r="I2" s="192"/>
      <c r="J2" s="193"/>
    </row>
    <row r="3" spans="1:10" ht="34.200000000000003" customHeight="1" x14ac:dyDescent="0.25">
      <c r="H3" s="194"/>
      <c r="I3" s="194"/>
      <c r="J3" s="194"/>
    </row>
    <row r="4" spans="1:10" ht="13.5" customHeight="1" x14ac:dyDescent="0.25">
      <c r="H4" s="43"/>
      <c r="I4" s="42"/>
      <c r="J4" s="42"/>
    </row>
    <row r="5" spans="1:10" s="130" customFormat="1" ht="15.75" customHeight="1" x14ac:dyDescent="0.3">
      <c r="A5" s="233" t="s">
        <v>103</v>
      </c>
      <c r="B5" s="233"/>
      <c r="C5" s="233"/>
      <c r="D5" s="233"/>
      <c r="E5" s="233"/>
      <c r="F5" s="233"/>
      <c r="G5" s="233"/>
      <c r="H5" s="233"/>
      <c r="I5" s="233"/>
      <c r="J5" s="233"/>
    </row>
    <row r="6" spans="1:10" ht="17.399999999999999" x14ac:dyDescent="0.3">
      <c r="A6" s="234" t="s">
        <v>50</v>
      </c>
      <c r="B6" s="234"/>
      <c r="C6" s="131"/>
      <c r="D6" s="131"/>
      <c r="E6" s="131"/>
      <c r="F6" s="131"/>
      <c r="G6" s="131"/>
      <c r="H6" s="131"/>
      <c r="I6" s="131"/>
      <c r="J6" s="131"/>
    </row>
    <row r="7" spans="1:10" ht="22.5" customHeight="1" x14ac:dyDescent="0.25">
      <c r="A7" s="230" t="s">
        <v>13</v>
      </c>
      <c r="B7" s="230"/>
      <c r="C7" s="132"/>
      <c r="D7" s="132"/>
      <c r="E7" s="132"/>
      <c r="F7" s="132"/>
      <c r="G7" s="132"/>
      <c r="H7" s="132"/>
      <c r="I7" s="132"/>
      <c r="J7" s="133" t="s">
        <v>104</v>
      </c>
    </row>
    <row r="8" spans="1:10" ht="12.75" customHeight="1" x14ac:dyDescent="0.25">
      <c r="A8" s="229" t="s">
        <v>105</v>
      </c>
      <c r="B8" s="229" t="s">
        <v>46</v>
      </c>
      <c r="C8" s="229" t="s">
        <v>17</v>
      </c>
      <c r="D8" s="229" t="s">
        <v>106</v>
      </c>
      <c r="E8" s="228" t="s">
        <v>107</v>
      </c>
      <c r="F8" s="228" t="s">
        <v>108</v>
      </c>
      <c r="G8" s="228" t="s">
        <v>4</v>
      </c>
      <c r="H8" s="229" t="s">
        <v>5</v>
      </c>
      <c r="I8" s="228" t="s">
        <v>6</v>
      </c>
      <c r="J8" s="228"/>
    </row>
    <row r="9" spans="1:10" ht="93" customHeight="1" x14ac:dyDescent="0.25">
      <c r="A9" s="229"/>
      <c r="B9" s="229"/>
      <c r="C9" s="229"/>
      <c r="D9" s="229"/>
      <c r="E9" s="228"/>
      <c r="F9" s="228"/>
      <c r="G9" s="228"/>
      <c r="H9" s="229"/>
      <c r="I9" s="134" t="s">
        <v>7</v>
      </c>
      <c r="J9" s="135" t="s">
        <v>8</v>
      </c>
    </row>
    <row r="10" spans="1:10" ht="18.75" customHeight="1" x14ac:dyDescent="0.25">
      <c r="A10" s="136">
        <v>1</v>
      </c>
      <c r="B10" s="136">
        <v>2</v>
      </c>
      <c r="C10" s="136">
        <v>3</v>
      </c>
      <c r="D10" s="136">
        <v>4</v>
      </c>
      <c r="E10" s="136">
        <v>5</v>
      </c>
      <c r="F10" s="136">
        <v>6</v>
      </c>
      <c r="G10" s="136">
        <v>7</v>
      </c>
      <c r="H10" s="136">
        <v>8</v>
      </c>
      <c r="I10" s="136">
        <v>9</v>
      </c>
      <c r="J10" s="136">
        <v>10</v>
      </c>
    </row>
    <row r="11" spans="1:10" ht="57.6" customHeight="1" x14ac:dyDescent="0.25">
      <c r="A11" s="139" t="s">
        <v>84</v>
      </c>
      <c r="B11" s="140" t="s">
        <v>85</v>
      </c>
      <c r="C11" s="141"/>
      <c r="D11" s="142" t="s">
        <v>86</v>
      </c>
      <c r="E11" s="143"/>
      <c r="F11" s="144"/>
      <c r="G11" s="137">
        <f t="shared" ref="G11:G13" si="0">H11+I11</f>
        <v>31000</v>
      </c>
      <c r="H11" s="137">
        <f t="shared" ref="H11:J11" si="1">H12</f>
        <v>31000</v>
      </c>
      <c r="I11" s="137">
        <f t="shared" si="1"/>
        <v>0</v>
      </c>
      <c r="J11" s="137">
        <f t="shared" si="1"/>
        <v>0</v>
      </c>
    </row>
    <row r="12" spans="1:10" ht="71.400000000000006" customHeight="1" x14ac:dyDescent="0.25">
      <c r="A12" s="139" t="s">
        <v>87</v>
      </c>
      <c r="B12" s="140" t="s">
        <v>85</v>
      </c>
      <c r="C12" s="141"/>
      <c r="D12" s="142" t="s">
        <v>88</v>
      </c>
      <c r="E12" s="143"/>
      <c r="F12" s="144"/>
      <c r="G12" s="137">
        <f t="shared" si="0"/>
        <v>31000</v>
      </c>
      <c r="H12" s="137">
        <f>H13</f>
        <v>31000</v>
      </c>
      <c r="I12" s="137">
        <f>I13</f>
        <v>0</v>
      </c>
      <c r="J12" s="137">
        <f>J13</f>
        <v>0</v>
      </c>
    </row>
    <row r="13" spans="1:10" ht="66.75" customHeight="1" x14ac:dyDescent="0.25">
      <c r="A13" s="145" t="s">
        <v>98</v>
      </c>
      <c r="B13" s="145" t="s">
        <v>99</v>
      </c>
      <c r="C13" s="145" t="s">
        <v>100</v>
      </c>
      <c r="D13" s="146" t="s">
        <v>109</v>
      </c>
      <c r="E13" s="148" t="s">
        <v>110</v>
      </c>
      <c r="F13" s="113" t="s">
        <v>111</v>
      </c>
      <c r="G13" s="137">
        <f t="shared" si="0"/>
        <v>31000</v>
      </c>
      <c r="H13" s="164">
        <v>31000</v>
      </c>
      <c r="I13" s="137"/>
      <c r="J13" s="137"/>
    </row>
    <row r="14" spans="1:10" s="154" customFormat="1" ht="37.200000000000003" customHeight="1" x14ac:dyDescent="0.3">
      <c r="A14" s="149" t="s">
        <v>112</v>
      </c>
      <c r="B14" s="150"/>
      <c r="C14" s="150"/>
      <c r="D14" s="151"/>
      <c r="E14" s="152" t="s">
        <v>113</v>
      </c>
      <c r="F14" s="152"/>
      <c r="G14" s="153">
        <f>H14+I14</f>
        <v>31000</v>
      </c>
      <c r="H14" s="147">
        <f>H11</f>
        <v>31000</v>
      </c>
      <c r="I14" s="147">
        <f>I11</f>
        <v>0</v>
      </c>
      <c r="J14" s="147">
        <f>J11</f>
        <v>0</v>
      </c>
    </row>
    <row r="15" spans="1:10" hidden="1" x14ac:dyDescent="0.25"/>
    <row r="16" spans="1:10" ht="20.25" customHeight="1" x14ac:dyDescent="0.25"/>
    <row r="17" spans="2:16138" ht="37.799999999999997" customHeight="1" x14ac:dyDescent="0.3">
      <c r="B17" s="190" t="s">
        <v>135</v>
      </c>
      <c r="C17" s="190"/>
      <c r="D17" s="190"/>
      <c r="E17" s="11"/>
      <c r="F17" s="7" t="s">
        <v>133</v>
      </c>
      <c r="G17" s="8"/>
      <c r="H17" s="8"/>
      <c r="I17" s="8"/>
      <c r="J17" s="8"/>
      <c r="L17" s="80"/>
    </row>
    <row r="20" spans="2:16138" s="127" customFormat="1" x14ac:dyDescent="0.25">
      <c r="G20" s="155"/>
    </row>
    <row r="21" spans="2:16138" s="127" customFormat="1" ht="18" x14ac:dyDescent="0.25">
      <c r="E21" s="156"/>
      <c r="F21" s="113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  <c r="HO21" s="128"/>
      <c r="HP21" s="128"/>
      <c r="HQ21" s="128"/>
      <c r="HR21" s="128"/>
      <c r="HS21" s="128"/>
      <c r="HT21" s="128"/>
      <c r="HU21" s="128"/>
      <c r="HV21" s="128"/>
      <c r="HW21" s="128"/>
      <c r="HX21" s="128"/>
      <c r="HY21" s="128"/>
      <c r="HZ21" s="128"/>
      <c r="IA21" s="128"/>
      <c r="IB21" s="128"/>
      <c r="IC21" s="128"/>
      <c r="ID21" s="128"/>
      <c r="IE21" s="128"/>
      <c r="IF21" s="128"/>
      <c r="IG21" s="128"/>
      <c r="IH21" s="128"/>
      <c r="II21" s="128"/>
      <c r="IJ21" s="128"/>
      <c r="IK21" s="128"/>
      <c r="IL21" s="128"/>
      <c r="IM21" s="128"/>
      <c r="IN21" s="128"/>
      <c r="IO21" s="128"/>
      <c r="IP21" s="128"/>
      <c r="IQ21" s="128"/>
      <c r="IR21" s="128"/>
      <c r="IS21" s="128"/>
      <c r="IT21" s="128"/>
      <c r="IU21" s="128"/>
      <c r="IV21" s="128"/>
      <c r="IW21" s="128"/>
      <c r="IX21" s="128"/>
      <c r="IY21" s="128"/>
      <c r="IZ21" s="128"/>
      <c r="JA21" s="128"/>
      <c r="JB21" s="128"/>
      <c r="JC21" s="128"/>
      <c r="JD21" s="128"/>
      <c r="JE21" s="128"/>
      <c r="JF21" s="128"/>
      <c r="JG21" s="128"/>
      <c r="JH21" s="128"/>
      <c r="JI21" s="128"/>
      <c r="JJ21" s="128"/>
      <c r="JK21" s="128"/>
      <c r="JL21" s="128"/>
      <c r="JM21" s="128"/>
      <c r="JN21" s="128"/>
      <c r="JO21" s="128"/>
      <c r="JP21" s="128"/>
      <c r="JQ21" s="128"/>
      <c r="JR21" s="128"/>
      <c r="JS21" s="128"/>
      <c r="JT21" s="128"/>
      <c r="JU21" s="128"/>
      <c r="JV21" s="128"/>
      <c r="JW21" s="128"/>
      <c r="JX21" s="128"/>
      <c r="JY21" s="128"/>
      <c r="JZ21" s="128"/>
      <c r="KA21" s="128"/>
      <c r="KB21" s="128"/>
      <c r="KC21" s="128"/>
      <c r="KD21" s="128"/>
      <c r="KE21" s="128"/>
      <c r="KF21" s="128"/>
      <c r="KG21" s="128"/>
      <c r="KH21" s="128"/>
      <c r="KI21" s="128"/>
      <c r="KJ21" s="128"/>
      <c r="KK21" s="128"/>
      <c r="KL21" s="128"/>
      <c r="KM21" s="128"/>
      <c r="KN21" s="128"/>
      <c r="KO21" s="128"/>
      <c r="KP21" s="128"/>
      <c r="KQ21" s="128"/>
      <c r="KR21" s="128"/>
      <c r="KS21" s="128"/>
      <c r="KT21" s="128"/>
      <c r="KU21" s="128"/>
      <c r="KV21" s="128"/>
      <c r="KW21" s="128"/>
      <c r="KX21" s="128"/>
      <c r="KY21" s="128"/>
      <c r="KZ21" s="128"/>
      <c r="LA21" s="128"/>
      <c r="LB21" s="128"/>
      <c r="LC21" s="128"/>
      <c r="LD21" s="128"/>
      <c r="LE21" s="128"/>
      <c r="LF21" s="128"/>
      <c r="LG21" s="128"/>
      <c r="LH21" s="128"/>
      <c r="LI21" s="128"/>
      <c r="LJ21" s="128"/>
      <c r="LK21" s="128"/>
      <c r="LL21" s="128"/>
      <c r="LM21" s="128"/>
      <c r="LN21" s="128"/>
      <c r="LO21" s="128"/>
      <c r="LP21" s="128"/>
      <c r="LQ21" s="128"/>
      <c r="LR21" s="128"/>
      <c r="LS21" s="128"/>
      <c r="LT21" s="128"/>
      <c r="LU21" s="128"/>
      <c r="LV21" s="128"/>
      <c r="LW21" s="128"/>
      <c r="LX21" s="128"/>
      <c r="LY21" s="128"/>
      <c r="LZ21" s="128"/>
      <c r="MA21" s="128"/>
      <c r="MB21" s="128"/>
      <c r="MC21" s="128"/>
      <c r="MD21" s="128"/>
      <c r="ME21" s="128"/>
      <c r="MF21" s="128"/>
      <c r="MG21" s="128"/>
      <c r="MH21" s="128"/>
      <c r="MI21" s="128"/>
      <c r="MJ21" s="128"/>
      <c r="MK21" s="128"/>
      <c r="ML21" s="128"/>
      <c r="MM21" s="128"/>
      <c r="MN21" s="128"/>
      <c r="MO21" s="128"/>
      <c r="MP21" s="128"/>
      <c r="MQ21" s="128"/>
      <c r="MR21" s="128"/>
      <c r="MS21" s="128"/>
      <c r="MT21" s="128"/>
      <c r="MU21" s="128"/>
      <c r="MV21" s="128"/>
      <c r="MW21" s="128"/>
      <c r="MX21" s="128"/>
      <c r="MY21" s="128"/>
      <c r="MZ21" s="128"/>
      <c r="NA21" s="128"/>
      <c r="NB21" s="128"/>
      <c r="NC21" s="128"/>
      <c r="ND21" s="128"/>
      <c r="NE21" s="128"/>
      <c r="NF21" s="128"/>
      <c r="NG21" s="128"/>
      <c r="NH21" s="128"/>
      <c r="NI21" s="128"/>
      <c r="NJ21" s="128"/>
      <c r="NK21" s="128"/>
      <c r="NL21" s="128"/>
      <c r="NM21" s="128"/>
      <c r="NN21" s="128"/>
      <c r="NO21" s="128"/>
      <c r="NP21" s="128"/>
      <c r="NQ21" s="128"/>
      <c r="NR21" s="128"/>
      <c r="NS21" s="128"/>
      <c r="NT21" s="128"/>
      <c r="NU21" s="128"/>
      <c r="NV21" s="128"/>
      <c r="NW21" s="128"/>
      <c r="NX21" s="128"/>
      <c r="NY21" s="128"/>
      <c r="NZ21" s="128"/>
      <c r="OA21" s="128"/>
      <c r="OB21" s="128"/>
      <c r="OC21" s="128"/>
      <c r="OD21" s="128"/>
      <c r="OE21" s="128"/>
      <c r="OF21" s="128"/>
      <c r="OG21" s="128"/>
      <c r="OH21" s="128"/>
      <c r="OI21" s="128"/>
      <c r="OJ21" s="128"/>
      <c r="OK21" s="128"/>
      <c r="OL21" s="128"/>
      <c r="OM21" s="128"/>
      <c r="ON21" s="128"/>
      <c r="OO21" s="128"/>
      <c r="OP21" s="128"/>
      <c r="OQ21" s="128"/>
      <c r="OR21" s="128"/>
      <c r="OS21" s="128"/>
      <c r="OT21" s="128"/>
      <c r="OU21" s="128"/>
      <c r="OV21" s="128"/>
      <c r="OW21" s="128"/>
      <c r="OX21" s="128"/>
      <c r="OY21" s="128"/>
      <c r="OZ21" s="128"/>
      <c r="PA21" s="128"/>
      <c r="PB21" s="128"/>
      <c r="PC21" s="128"/>
      <c r="PD21" s="128"/>
      <c r="PE21" s="128"/>
      <c r="PF21" s="128"/>
      <c r="PG21" s="128"/>
      <c r="PH21" s="128"/>
      <c r="PI21" s="128"/>
      <c r="PJ21" s="128"/>
      <c r="PK21" s="128"/>
      <c r="PL21" s="128"/>
      <c r="PM21" s="128"/>
      <c r="PN21" s="128"/>
      <c r="PO21" s="128"/>
      <c r="PP21" s="128"/>
      <c r="PQ21" s="128"/>
      <c r="PR21" s="128"/>
      <c r="PS21" s="128"/>
      <c r="PT21" s="128"/>
      <c r="PU21" s="128"/>
      <c r="PV21" s="128"/>
      <c r="PW21" s="128"/>
      <c r="PX21" s="128"/>
      <c r="PY21" s="128"/>
      <c r="PZ21" s="128"/>
      <c r="QA21" s="128"/>
      <c r="QB21" s="128"/>
      <c r="QC21" s="128"/>
      <c r="QD21" s="128"/>
      <c r="QE21" s="128"/>
      <c r="QF21" s="128"/>
      <c r="QG21" s="128"/>
      <c r="QH21" s="128"/>
      <c r="QI21" s="128"/>
      <c r="QJ21" s="128"/>
      <c r="QK21" s="128"/>
      <c r="QL21" s="128"/>
      <c r="QM21" s="128"/>
      <c r="QN21" s="128"/>
      <c r="QO21" s="128"/>
      <c r="QP21" s="128"/>
      <c r="QQ21" s="128"/>
      <c r="QR21" s="128"/>
      <c r="QS21" s="128"/>
      <c r="QT21" s="128"/>
      <c r="QU21" s="128"/>
      <c r="QV21" s="128"/>
      <c r="QW21" s="128"/>
      <c r="QX21" s="128"/>
      <c r="QY21" s="128"/>
      <c r="QZ21" s="128"/>
      <c r="RA21" s="128"/>
      <c r="RB21" s="128"/>
      <c r="RC21" s="128"/>
      <c r="RD21" s="128"/>
      <c r="RE21" s="128"/>
      <c r="RF21" s="128"/>
      <c r="RG21" s="128"/>
      <c r="RH21" s="128"/>
      <c r="RI21" s="128"/>
      <c r="RJ21" s="128"/>
      <c r="RK21" s="128"/>
      <c r="RL21" s="128"/>
      <c r="RM21" s="128"/>
      <c r="RN21" s="128"/>
      <c r="RO21" s="128"/>
      <c r="RP21" s="128"/>
      <c r="RQ21" s="128"/>
      <c r="RR21" s="128"/>
      <c r="RS21" s="128"/>
      <c r="RT21" s="128"/>
      <c r="RU21" s="128"/>
      <c r="RV21" s="128"/>
      <c r="RW21" s="128"/>
      <c r="RX21" s="128"/>
      <c r="RY21" s="128"/>
      <c r="RZ21" s="128"/>
      <c r="SA21" s="128"/>
      <c r="SB21" s="128"/>
      <c r="SC21" s="128"/>
      <c r="SD21" s="128"/>
      <c r="SE21" s="128"/>
      <c r="SF21" s="128"/>
      <c r="SG21" s="128"/>
      <c r="SH21" s="128"/>
      <c r="SI21" s="128"/>
      <c r="SJ21" s="128"/>
      <c r="SK21" s="128"/>
      <c r="SL21" s="128"/>
      <c r="SM21" s="128"/>
      <c r="SN21" s="128"/>
      <c r="SO21" s="128"/>
      <c r="SP21" s="128"/>
      <c r="SQ21" s="128"/>
      <c r="SR21" s="128"/>
      <c r="SS21" s="128"/>
      <c r="ST21" s="128"/>
      <c r="SU21" s="128"/>
      <c r="SV21" s="128"/>
      <c r="SW21" s="128"/>
      <c r="SX21" s="128"/>
      <c r="SY21" s="128"/>
      <c r="SZ21" s="128"/>
      <c r="TA21" s="128"/>
      <c r="TB21" s="128"/>
      <c r="TC21" s="128"/>
      <c r="TD21" s="128"/>
      <c r="TE21" s="128"/>
      <c r="TF21" s="128"/>
      <c r="TG21" s="128"/>
      <c r="TH21" s="128"/>
      <c r="TI21" s="128"/>
      <c r="TJ21" s="128"/>
      <c r="TK21" s="128"/>
      <c r="TL21" s="128"/>
      <c r="TM21" s="128"/>
      <c r="TN21" s="128"/>
      <c r="TO21" s="128"/>
      <c r="TP21" s="128"/>
      <c r="TQ21" s="128"/>
      <c r="TR21" s="128"/>
      <c r="TS21" s="128"/>
      <c r="TT21" s="128"/>
      <c r="TU21" s="128"/>
      <c r="TV21" s="128"/>
      <c r="TW21" s="128"/>
      <c r="TX21" s="128"/>
      <c r="TY21" s="128"/>
      <c r="TZ21" s="128"/>
      <c r="UA21" s="128"/>
      <c r="UB21" s="128"/>
      <c r="UC21" s="128"/>
      <c r="UD21" s="128"/>
      <c r="UE21" s="128"/>
      <c r="UF21" s="128"/>
      <c r="UG21" s="128"/>
      <c r="UH21" s="128"/>
      <c r="UI21" s="128"/>
      <c r="UJ21" s="128"/>
      <c r="UK21" s="128"/>
      <c r="UL21" s="128"/>
      <c r="UM21" s="128"/>
      <c r="UN21" s="128"/>
      <c r="UO21" s="128"/>
      <c r="UP21" s="128"/>
      <c r="UQ21" s="128"/>
      <c r="UR21" s="128"/>
      <c r="US21" s="128"/>
      <c r="UT21" s="128"/>
      <c r="UU21" s="128"/>
      <c r="UV21" s="128"/>
      <c r="UW21" s="128"/>
      <c r="UX21" s="128"/>
      <c r="UY21" s="128"/>
      <c r="UZ21" s="128"/>
      <c r="VA21" s="128"/>
      <c r="VB21" s="128"/>
      <c r="VC21" s="128"/>
      <c r="VD21" s="128"/>
      <c r="VE21" s="128"/>
      <c r="VF21" s="128"/>
      <c r="VG21" s="128"/>
      <c r="VH21" s="128"/>
      <c r="VI21" s="128"/>
      <c r="VJ21" s="128"/>
      <c r="VK21" s="128"/>
      <c r="VL21" s="128"/>
      <c r="VM21" s="128"/>
      <c r="VN21" s="128"/>
      <c r="VO21" s="128"/>
      <c r="VP21" s="128"/>
      <c r="VQ21" s="128"/>
      <c r="VR21" s="128"/>
      <c r="VS21" s="128"/>
      <c r="VT21" s="128"/>
      <c r="VU21" s="128"/>
      <c r="VV21" s="128"/>
      <c r="VW21" s="128"/>
      <c r="VX21" s="128"/>
      <c r="VY21" s="128"/>
      <c r="VZ21" s="128"/>
      <c r="WA21" s="128"/>
      <c r="WB21" s="128"/>
      <c r="WC21" s="128"/>
      <c r="WD21" s="128"/>
      <c r="WE21" s="128"/>
      <c r="WF21" s="128"/>
      <c r="WG21" s="128"/>
      <c r="WH21" s="128"/>
      <c r="WI21" s="128"/>
      <c r="WJ21" s="128"/>
      <c r="WK21" s="128"/>
      <c r="WL21" s="128"/>
      <c r="WM21" s="128"/>
      <c r="WN21" s="128"/>
      <c r="WO21" s="128"/>
      <c r="WP21" s="128"/>
      <c r="WQ21" s="128"/>
      <c r="WR21" s="128"/>
      <c r="WS21" s="128"/>
      <c r="WT21" s="128"/>
      <c r="WU21" s="128"/>
      <c r="WV21" s="128"/>
      <c r="WW21" s="128"/>
      <c r="WX21" s="128"/>
      <c r="WY21" s="128"/>
      <c r="WZ21" s="128"/>
      <c r="XA21" s="128"/>
      <c r="XB21" s="128"/>
      <c r="XC21" s="128"/>
      <c r="XD21" s="128"/>
      <c r="XE21" s="128"/>
      <c r="XF21" s="128"/>
      <c r="XG21" s="128"/>
      <c r="XH21" s="128"/>
      <c r="XI21" s="128"/>
      <c r="XJ21" s="128"/>
      <c r="XK21" s="128"/>
      <c r="XL21" s="128"/>
      <c r="XM21" s="128"/>
      <c r="XN21" s="128"/>
      <c r="XO21" s="128"/>
      <c r="XP21" s="128"/>
      <c r="XQ21" s="128"/>
      <c r="XR21" s="128"/>
      <c r="XS21" s="128"/>
      <c r="XT21" s="128"/>
      <c r="XU21" s="128"/>
      <c r="XV21" s="128"/>
      <c r="XW21" s="128"/>
      <c r="XX21" s="128"/>
      <c r="XY21" s="128"/>
      <c r="XZ21" s="128"/>
      <c r="YA21" s="128"/>
      <c r="YB21" s="128"/>
      <c r="YC21" s="128"/>
      <c r="YD21" s="128"/>
      <c r="YE21" s="128"/>
      <c r="YF21" s="128"/>
      <c r="YG21" s="128"/>
      <c r="YH21" s="128"/>
      <c r="YI21" s="128"/>
      <c r="YJ21" s="128"/>
      <c r="YK21" s="128"/>
      <c r="YL21" s="128"/>
      <c r="YM21" s="128"/>
      <c r="YN21" s="128"/>
      <c r="YO21" s="128"/>
      <c r="YP21" s="128"/>
      <c r="YQ21" s="128"/>
      <c r="YR21" s="128"/>
      <c r="YS21" s="128"/>
      <c r="YT21" s="128"/>
      <c r="YU21" s="128"/>
      <c r="YV21" s="128"/>
      <c r="YW21" s="128"/>
      <c r="YX21" s="128"/>
      <c r="YY21" s="128"/>
      <c r="YZ21" s="128"/>
      <c r="ZA21" s="128"/>
      <c r="ZB21" s="128"/>
      <c r="ZC21" s="128"/>
      <c r="ZD21" s="128"/>
      <c r="ZE21" s="128"/>
      <c r="ZF21" s="128"/>
      <c r="ZG21" s="128"/>
      <c r="ZH21" s="128"/>
      <c r="ZI21" s="128"/>
      <c r="ZJ21" s="128"/>
      <c r="ZK21" s="128"/>
      <c r="ZL21" s="128"/>
      <c r="ZM21" s="128"/>
      <c r="ZN21" s="128"/>
      <c r="ZO21" s="128"/>
      <c r="ZP21" s="128"/>
      <c r="ZQ21" s="128"/>
      <c r="ZR21" s="128"/>
      <c r="ZS21" s="128"/>
      <c r="ZT21" s="128"/>
      <c r="ZU21" s="128"/>
      <c r="ZV21" s="128"/>
      <c r="ZW21" s="128"/>
      <c r="ZX21" s="128"/>
      <c r="ZY21" s="128"/>
      <c r="ZZ21" s="128"/>
      <c r="AAA21" s="128"/>
      <c r="AAB21" s="128"/>
      <c r="AAC21" s="128"/>
      <c r="AAD21" s="128"/>
      <c r="AAE21" s="128"/>
      <c r="AAF21" s="128"/>
      <c r="AAG21" s="128"/>
      <c r="AAH21" s="128"/>
      <c r="AAI21" s="128"/>
      <c r="AAJ21" s="128"/>
      <c r="AAK21" s="128"/>
      <c r="AAL21" s="128"/>
      <c r="AAM21" s="128"/>
      <c r="AAN21" s="128"/>
      <c r="AAO21" s="128"/>
      <c r="AAP21" s="128"/>
      <c r="AAQ21" s="128"/>
      <c r="AAR21" s="128"/>
      <c r="AAS21" s="128"/>
      <c r="AAT21" s="128"/>
      <c r="AAU21" s="128"/>
      <c r="AAV21" s="128"/>
      <c r="AAW21" s="128"/>
      <c r="AAX21" s="128"/>
      <c r="AAY21" s="128"/>
      <c r="AAZ21" s="128"/>
      <c r="ABA21" s="128"/>
      <c r="ABB21" s="128"/>
      <c r="ABC21" s="128"/>
      <c r="ABD21" s="128"/>
      <c r="ABE21" s="128"/>
      <c r="ABF21" s="128"/>
      <c r="ABG21" s="128"/>
      <c r="ABH21" s="128"/>
      <c r="ABI21" s="128"/>
      <c r="ABJ21" s="128"/>
      <c r="ABK21" s="128"/>
      <c r="ABL21" s="128"/>
      <c r="ABM21" s="128"/>
      <c r="ABN21" s="128"/>
      <c r="ABO21" s="128"/>
      <c r="ABP21" s="128"/>
      <c r="ABQ21" s="128"/>
      <c r="ABR21" s="128"/>
      <c r="ABS21" s="128"/>
      <c r="ABT21" s="128"/>
      <c r="ABU21" s="128"/>
      <c r="ABV21" s="128"/>
      <c r="ABW21" s="128"/>
      <c r="ABX21" s="128"/>
      <c r="ABY21" s="128"/>
      <c r="ABZ21" s="128"/>
      <c r="ACA21" s="128"/>
      <c r="ACB21" s="128"/>
      <c r="ACC21" s="128"/>
      <c r="ACD21" s="128"/>
      <c r="ACE21" s="128"/>
      <c r="ACF21" s="128"/>
      <c r="ACG21" s="128"/>
      <c r="ACH21" s="128"/>
      <c r="ACI21" s="128"/>
      <c r="ACJ21" s="128"/>
      <c r="ACK21" s="128"/>
      <c r="ACL21" s="128"/>
      <c r="ACM21" s="128"/>
      <c r="ACN21" s="128"/>
      <c r="ACO21" s="128"/>
      <c r="ACP21" s="128"/>
      <c r="ACQ21" s="128"/>
      <c r="ACR21" s="128"/>
      <c r="ACS21" s="128"/>
      <c r="ACT21" s="128"/>
      <c r="ACU21" s="128"/>
      <c r="ACV21" s="128"/>
      <c r="ACW21" s="128"/>
      <c r="ACX21" s="128"/>
      <c r="ACY21" s="128"/>
      <c r="ACZ21" s="128"/>
      <c r="ADA21" s="128"/>
      <c r="ADB21" s="128"/>
      <c r="ADC21" s="128"/>
      <c r="ADD21" s="128"/>
      <c r="ADE21" s="128"/>
      <c r="ADF21" s="128"/>
      <c r="ADG21" s="128"/>
      <c r="ADH21" s="128"/>
      <c r="ADI21" s="128"/>
      <c r="ADJ21" s="128"/>
      <c r="ADK21" s="128"/>
      <c r="ADL21" s="128"/>
      <c r="ADM21" s="128"/>
      <c r="ADN21" s="128"/>
      <c r="ADO21" s="128"/>
      <c r="ADP21" s="128"/>
      <c r="ADQ21" s="128"/>
      <c r="ADR21" s="128"/>
      <c r="ADS21" s="128"/>
      <c r="ADT21" s="128"/>
      <c r="ADU21" s="128"/>
      <c r="ADV21" s="128"/>
      <c r="ADW21" s="128"/>
      <c r="ADX21" s="128"/>
      <c r="ADY21" s="128"/>
      <c r="ADZ21" s="128"/>
      <c r="AEA21" s="128"/>
      <c r="AEB21" s="128"/>
      <c r="AEC21" s="128"/>
      <c r="AED21" s="128"/>
      <c r="AEE21" s="128"/>
      <c r="AEF21" s="128"/>
      <c r="AEG21" s="128"/>
      <c r="AEH21" s="128"/>
      <c r="AEI21" s="128"/>
      <c r="AEJ21" s="128"/>
      <c r="AEK21" s="128"/>
      <c r="AEL21" s="128"/>
      <c r="AEM21" s="128"/>
      <c r="AEN21" s="128"/>
      <c r="AEO21" s="128"/>
      <c r="AEP21" s="128"/>
      <c r="AEQ21" s="128"/>
      <c r="AER21" s="128"/>
      <c r="AES21" s="128"/>
      <c r="AET21" s="128"/>
      <c r="AEU21" s="128"/>
      <c r="AEV21" s="128"/>
      <c r="AEW21" s="128"/>
      <c r="AEX21" s="128"/>
      <c r="AEY21" s="128"/>
      <c r="AEZ21" s="128"/>
      <c r="AFA21" s="128"/>
      <c r="AFB21" s="128"/>
      <c r="AFC21" s="128"/>
      <c r="AFD21" s="128"/>
      <c r="AFE21" s="128"/>
      <c r="AFF21" s="128"/>
      <c r="AFG21" s="128"/>
      <c r="AFH21" s="128"/>
      <c r="AFI21" s="128"/>
      <c r="AFJ21" s="128"/>
      <c r="AFK21" s="128"/>
      <c r="AFL21" s="128"/>
      <c r="AFM21" s="128"/>
      <c r="AFN21" s="128"/>
      <c r="AFO21" s="128"/>
      <c r="AFP21" s="128"/>
      <c r="AFQ21" s="128"/>
      <c r="AFR21" s="128"/>
      <c r="AFS21" s="128"/>
      <c r="AFT21" s="128"/>
      <c r="AFU21" s="128"/>
      <c r="AFV21" s="128"/>
      <c r="AFW21" s="128"/>
      <c r="AFX21" s="128"/>
      <c r="AFY21" s="128"/>
      <c r="AFZ21" s="128"/>
      <c r="AGA21" s="128"/>
      <c r="AGB21" s="128"/>
      <c r="AGC21" s="128"/>
      <c r="AGD21" s="128"/>
      <c r="AGE21" s="128"/>
      <c r="AGF21" s="128"/>
      <c r="AGG21" s="128"/>
      <c r="AGH21" s="128"/>
      <c r="AGI21" s="128"/>
      <c r="AGJ21" s="128"/>
      <c r="AGK21" s="128"/>
      <c r="AGL21" s="128"/>
      <c r="AGM21" s="128"/>
      <c r="AGN21" s="128"/>
      <c r="AGO21" s="128"/>
      <c r="AGP21" s="128"/>
      <c r="AGQ21" s="128"/>
      <c r="AGR21" s="128"/>
      <c r="AGS21" s="128"/>
      <c r="AGT21" s="128"/>
      <c r="AGU21" s="128"/>
      <c r="AGV21" s="128"/>
      <c r="AGW21" s="128"/>
      <c r="AGX21" s="128"/>
      <c r="AGY21" s="128"/>
      <c r="AGZ21" s="128"/>
      <c r="AHA21" s="128"/>
      <c r="AHB21" s="128"/>
      <c r="AHC21" s="128"/>
      <c r="AHD21" s="128"/>
      <c r="AHE21" s="128"/>
      <c r="AHF21" s="128"/>
      <c r="AHG21" s="128"/>
      <c r="AHH21" s="128"/>
      <c r="AHI21" s="128"/>
      <c r="AHJ21" s="128"/>
      <c r="AHK21" s="128"/>
      <c r="AHL21" s="128"/>
      <c r="AHM21" s="128"/>
      <c r="AHN21" s="128"/>
      <c r="AHO21" s="128"/>
      <c r="AHP21" s="128"/>
      <c r="AHQ21" s="128"/>
      <c r="AHR21" s="128"/>
      <c r="AHS21" s="128"/>
      <c r="AHT21" s="128"/>
      <c r="AHU21" s="128"/>
      <c r="AHV21" s="128"/>
      <c r="AHW21" s="128"/>
      <c r="AHX21" s="128"/>
      <c r="AHY21" s="128"/>
      <c r="AHZ21" s="128"/>
      <c r="AIA21" s="128"/>
      <c r="AIB21" s="128"/>
      <c r="AIC21" s="128"/>
      <c r="AID21" s="128"/>
      <c r="AIE21" s="128"/>
      <c r="AIF21" s="128"/>
      <c r="AIG21" s="128"/>
      <c r="AIH21" s="128"/>
      <c r="AII21" s="128"/>
      <c r="AIJ21" s="128"/>
      <c r="AIK21" s="128"/>
      <c r="AIL21" s="128"/>
      <c r="AIM21" s="128"/>
      <c r="AIN21" s="128"/>
      <c r="AIO21" s="128"/>
      <c r="AIP21" s="128"/>
      <c r="AIQ21" s="128"/>
      <c r="AIR21" s="128"/>
      <c r="AIS21" s="128"/>
      <c r="AIT21" s="128"/>
      <c r="AIU21" s="128"/>
      <c r="AIV21" s="128"/>
      <c r="AIW21" s="128"/>
      <c r="AIX21" s="128"/>
      <c r="AIY21" s="128"/>
      <c r="AIZ21" s="128"/>
      <c r="AJA21" s="128"/>
      <c r="AJB21" s="128"/>
      <c r="AJC21" s="128"/>
      <c r="AJD21" s="128"/>
      <c r="AJE21" s="128"/>
      <c r="AJF21" s="128"/>
      <c r="AJG21" s="128"/>
      <c r="AJH21" s="128"/>
      <c r="AJI21" s="128"/>
      <c r="AJJ21" s="128"/>
      <c r="AJK21" s="128"/>
      <c r="AJL21" s="128"/>
      <c r="AJM21" s="128"/>
      <c r="AJN21" s="128"/>
      <c r="AJO21" s="128"/>
      <c r="AJP21" s="128"/>
      <c r="AJQ21" s="128"/>
      <c r="AJR21" s="128"/>
      <c r="AJS21" s="128"/>
      <c r="AJT21" s="128"/>
      <c r="AJU21" s="128"/>
      <c r="AJV21" s="128"/>
      <c r="AJW21" s="128"/>
      <c r="AJX21" s="128"/>
      <c r="AJY21" s="128"/>
      <c r="AJZ21" s="128"/>
      <c r="AKA21" s="128"/>
      <c r="AKB21" s="128"/>
      <c r="AKC21" s="128"/>
      <c r="AKD21" s="128"/>
      <c r="AKE21" s="128"/>
      <c r="AKF21" s="128"/>
      <c r="AKG21" s="128"/>
      <c r="AKH21" s="128"/>
      <c r="AKI21" s="128"/>
      <c r="AKJ21" s="128"/>
      <c r="AKK21" s="128"/>
      <c r="AKL21" s="128"/>
      <c r="AKM21" s="128"/>
      <c r="AKN21" s="128"/>
      <c r="AKO21" s="128"/>
      <c r="AKP21" s="128"/>
      <c r="AKQ21" s="128"/>
      <c r="AKR21" s="128"/>
      <c r="AKS21" s="128"/>
      <c r="AKT21" s="128"/>
      <c r="AKU21" s="128"/>
      <c r="AKV21" s="128"/>
      <c r="AKW21" s="128"/>
      <c r="AKX21" s="128"/>
      <c r="AKY21" s="128"/>
      <c r="AKZ21" s="128"/>
      <c r="ALA21" s="128"/>
      <c r="ALB21" s="128"/>
      <c r="ALC21" s="128"/>
      <c r="ALD21" s="128"/>
      <c r="ALE21" s="128"/>
      <c r="ALF21" s="128"/>
      <c r="ALG21" s="128"/>
      <c r="ALH21" s="128"/>
      <c r="ALI21" s="128"/>
      <c r="ALJ21" s="128"/>
      <c r="ALK21" s="128"/>
      <c r="ALL21" s="128"/>
      <c r="ALM21" s="128"/>
      <c r="ALN21" s="128"/>
      <c r="ALO21" s="128"/>
      <c r="ALP21" s="128"/>
      <c r="ALQ21" s="128"/>
      <c r="ALR21" s="128"/>
      <c r="ALS21" s="128"/>
      <c r="ALT21" s="128"/>
      <c r="ALU21" s="128"/>
      <c r="ALV21" s="128"/>
      <c r="ALW21" s="128"/>
      <c r="ALX21" s="128"/>
      <c r="ALY21" s="128"/>
      <c r="ALZ21" s="128"/>
      <c r="AMA21" s="128"/>
      <c r="AMB21" s="128"/>
      <c r="AMC21" s="128"/>
      <c r="AMD21" s="128"/>
      <c r="AME21" s="128"/>
      <c r="AMF21" s="128"/>
      <c r="AMG21" s="128"/>
      <c r="AMH21" s="128"/>
      <c r="AMI21" s="128"/>
      <c r="AMJ21" s="128"/>
      <c r="AMK21" s="128"/>
      <c r="AML21" s="128"/>
      <c r="AMM21" s="128"/>
      <c r="AMN21" s="128"/>
      <c r="AMO21" s="128"/>
      <c r="AMP21" s="128"/>
      <c r="AMQ21" s="128"/>
      <c r="AMR21" s="128"/>
      <c r="AMS21" s="128"/>
      <c r="AMT21" s="128"/>
      <c r="AMU21" s="128"/>
      <c r="AMV21" s="128"/>
      <c r="AMW21" s="128"/>
      <c r="AMX21" s="128"/>
      <c r="AMY21" s="128"/>
      <c r="AMZ21" s="128"/>
      <c r="ANA21" s="128"/>
      <c r="ANB21" s="128"/>
      <c r="ANC21" s="128"/>
      <c r="AND21" s="128"/>
      <c r="ANE21" s="128"/>
      <c r="ANF21" s="128"/>
      <c r="ANG21" s="128"/>
      <c r="ANH21" s="128"/>
      <c r="ANI21" s="128"/>
      <c r="ANJ21" s="128"/>
      <c r="ANK21" s="128"/>
      <c r="ANL21" s="128"/>
      <c r="ANM21" s="128"/>
      <c r="ANN21" s="128"/>
      <c r="ANO21" s="128"/>
      <c r="ANP21" s="128"/>
      <c r="ANQ21" s="128"/>
      <c r="ANR21" s="128"/>
      <c r="ANS21" s="128"/>
      <c r="ANT21" s="128"/>
      <c r="ANU21" s="128"/>
      <c r="ANV21" s="128"/>
      <c r="ANW21" s="128"/>
      <c r="ANX21" s="128"/>
      <c r="ANY21" s="128"/>
      <c r="ANZ21" s="128"/>
      <c r="AOA21" s="128"/>
      <c r="AOB21" s="128"/>
      <c r="AOC21" s="128"/>
      <c r="AOD21" s="128"/>
      <c r="AOE21" s="128"/>
      <c r="AOF21" s="128"/>
      <c r="AOG21" s="128"/>
      <c r="AOH21" s="128"/>
      <c r="AOI21" s="128"/>
      <c r="AOJ21" s="128"/>
      <c r="AOK21" s="128"/>
      <c r="AOL21" s="128"/>
      <c r="AOM21" s="128"/>
      <c r="AON21" s="128"/>
      <c r="AOO21" s="128"/>
      <c r="AOP21" s="128"/>
      <c r="AOQ21" s="128"/>
      <c r="AOR21" s="128"/>
      <c r="AOS21" s="128"/>
      <c r="AOT21" s="128"/>
      <c r="AOU21" s="128"/>
      <c r="AOV21" s="128"/>
      <c r="AOW21" s="128"/>
      <c r="AOX21" s="128"/>
      <c r="AOY21" s="128"/>
      <c r="AOZ21" s="128"/>
      <c r="APA21" s="128"/>
      <c r="APB21" s="128"/>
      <c r="APC21" s="128"/>
      <c r="APD21" s="128"/>
      <c r="APE21" s="128"/>
      <c r="APF21" s="128"/>
      <c r="APG21" s="128"/>
      <c r="APH21" s="128"/>
      <c r="API21" s="128"/>
      <c r="APJ21" s="128"/>
      <c r="APK21" s="128"/>
      <c r="APL21" s="128"/>
      <c r="APM21" s="128"/>
      <c r="APN21" s="128"/>
      <c r="APO21" s="128"/>
      <c r="APP21" s="128"/>
      <c r="APQ21" s="128"/>
      <c r="APR21" s="128"/>
      <c r="APS21" s="128"/>
      <c r="APT21" s="128"/>
      <c r="APU21" s="128"/>
      <c r="APV21" s="128"/>
      <c r="APW21" s="128"/>
      <c r="APX21" s="128"/>
      <c r="APY21" s="128"/>
      <c r="APZ21" s="128"/>
      <c r="AQA21" s="128"/>
      <c r="AQB21" s="128"/>
      <c r="AQC21" s="128"/>
      <c r="AQD21" s="128"/>
      <c r="AQE21" s="128"/>
      <c r="AQF21" s="128"/>
      <c r="AQG21" s="128"/>
      <c r="AQH21" s="128"/>
      <c r="AQI21" s="128"/>
      <c r="AQJ21" s="128"/>
      <c r="AQK21" s="128"/>
      <c r="AQL21" s="128"/>
      <c r="AQM21" s="128"/>
      <c r="AQN21" s="128"/>
      <c r="AQO21" s="128"/>
      <c r="AQP21" s="128"/>
      <c r="AQQ21" s="128"/>
      <c r="AQR21" s="128"/>
      <c r="AQS21" s="128"/>
      <c r="AQT21" s="128"/>
      <c r="AQU21" s="128"/>
      <c r="AQV21" s="128"/>
      <c r="AQW21" s="128"/>
      <c r="AQX21" s="128"/>
      <c r="AQY21" s="128"/>
      <c r="AQZ21" s="128"/>
      <c r="ARA21" s="128"/>
      <c r="ARB21" s="128"/>
      <c r="ARC21" s="128"/>
      <c r="ARD21" s="128"/>
      <c r="ARE21" s="128"/>
      <c r="ARF21" s="128"/>
      <c r="ARG21" s="128"/>
      <c r="ARH21" s="128"/>
      <c r="ARI21" s="128"/>
      <c r="ARJ21" s="128"/>
      <c r="ARK21" s="128"/>
      <c r="ARL21" s="128"/>
      <c r="ARM21" s="128"/>
      <c r="ARN21" s="128"/>
      <c r="ARO21" s="128"/>
      <c r="ARP21" s="128"/>
      <c r="ARQ21" s="128"/>
      <c r="ARR21" s="128"/>
      <c r="ARS21" s="128"/>
      <c r="ART21" s="128"/>
      <c r="ARU21" s="128"/>
      <c r="ARV21" s="128"/>
      <c r="ARW21" s="128"/>
      <c r="ARX21" s="128"/>
      <c r="ARY21" s="128"/>
      <c r="ARZ21" s="128"/>
      <c r="ASA21" s="128"/>
      <c r="ASB21" s="128"/>
      <c r="ASC21" s="128"/>
      <c r="ASD21" s="128"/>
      <c r="ASE21" s="128"/>
      <c r="ASF21" s="128"/>
      <c r="ASG21" s="128"/>
      <c r="ASH21" s="128"/>
      <c r="ASI21" s="128"/>
      <c r="ASJ21" s="128"/>
      <c r="ASK21" s="128"/>
      <c r="ASL21" s="128"/>
      <c r="ASM21" s="128"/>
      <c r="ASN21" s="128"/>
      <c r="ASO21" s="128"/>
      <c r="ASP21" s="128"/>
      <c r="ASQ21" s="128"/>
      <c r="ASR21" s="128"/>
      <c r="ASS21" s="128"/>
      <c r="AST21" s="128"/>
      <c r="ASU21" s="128"/>
      <c r="ASV21" s="128"/>
      <c r="ASW21" s="128"/>
      <c r="ASX21" s="128"/>
      <c r="ASY21" s="128"/>
      <c r="ASZ21" s="128"/>
      <c r="ATA21" s="128"/>
      <c r="ATB21" s="128"/>
      <c r="ATC21" s="128"/>
      <c r="ATD21" s="128"/>
      <c r="ATE21" s="128"/>
      <c r="ATF21" s="128"/>
      <c r="ATG21" s="128"/>
      <c r="ATH21" s="128"/>
      <c r="ATI21" s="128"/>
      <c r="ATJ21" s="128"/>
      <c r="ATK21" s="128"/>
      <c r="ATL21" s="128"/>
      <c r="ATM21" s="128"/>
      <c r="ATN21" s="128"/>
      <c r="ATO21" s="128"/>
      <c r="ATP21" s="128"/>
      <c r="ATQ21" s="128"/>
      <c r="ATR21" s="128"/>
      <c r="ATS21" s="128"/>
      <c r="ATT21" s="128"/>
      <c r="ATU21" s="128"/>
      <c r="ATV21" s="128"/>
      <c r="ATW21" s="128"/>
      <c r="ATX21" s="128"/>
      <c r="ATY21" s="128"/>
      <c r="ATZ21" s="128"/>
      <c r="AUA21" s="128"/>
      <c r="AUB21" s="128"/>
      <c r="AUC21" s="128"/>
      <c r="AUD21" s="128"/>
      <c r="AUE21" s="128"/>
      <c r="AUF21" s="128"/>
      <c r="AUG21" s="128"/>
      <c r="AUH21" s="128"/>
      <c r="AUI21" s="128"/>
      <c r="AUJ21" s="128"/>
      <c r="AUK21" s="128"/>
      <c r="AUL21" s="128"/>
      <c r="AUM21" s="128"/>
      <c r="AUN21" s="128"/>
      <c r="AUO21" s="128"/>
      <c r="AUP21" s="128"/>
      <c r="AUQ21" s="128"/>
      <c r="AUR21" s="128"/>
      <c r="AUS21" s="128"/>
      <c r="AUT21" s="128"/>
      <c r="AUU21" s="128"/>
      <c r="AUV21" s="128"/>
      <c r="AUW21" s="128"/>
      <c r="AUX21" s="128"/>
      <c r="AUY21" s="128"/>
      <c r="AUZ21" s="128"/>
      <c r="AVA21" s="128"/>
      <c r="AVB21" s="128"/>
      <c r="AVC21" s="128"/>
      <c r="AVD21" s="128"/>
      <c r="AVE21" s="128"/>
      <c r="AVF21" s="128"/>
      <c r="AVG21" s="128"/>
      <c r="AVH21" s="128"/>
      <c r="AVI21" s="128"/>
      <c r="AVJ21" s="128"/>
      <c r="AVK21" s="128"/>
      <c r="AVL21" s="128"/>
      <c r="AVM21" s="128"/>
      <c r="AVN21" s="128"/>
      <c r="AVO21" s="128"/>
      <c r="AVP21" s="128"/>
      <c r="AVQ21" s="128"/>
      <c r="AVR21" s="128"/>
      <c r="AVS21" s="128"/>
      <c r="AVT21" s="128"/>
      <c r="AVU21" s="128"/>
      <c r="AVV21" s="128"/>
      <c r="AVW21" s="128"/>
      <c r="AVX21" s="128"/>
      <c r="AVY21" s="128"/>
      <c r="AVZ21" s="128"/>
      <c r="AWA21" s="128"/>
      <c r="AWB21" s="128"/>
      <c r="AWC21" s="128"/>
      <c r="AWD21" s="128"/>
      <c r="AWE21" s="128"/>
      <c r="AWF21" s="128"/>
      <c r="AWG21" s="128"/>
      <c r="AWH21" s="128"/>
      <c r="AWI21" s="128"/>
      <c r="AWJ21" s="128"/>
      <c r="AWK21" s="128"/>
      <c r="AWL21" s="128"/>
      <c r="AWM21" s="128"/>
      <c r="AWN21" s="128"/>
      <c r="AWO21" s="128"/>
      <c r="AWP21" s="128"/>
      <c r="AWQ21" s="128"/>
      <c r="AWR21" s="128"/>
      <c r="AWS21" s="128"/>
      <c r="AWT21" s="128"/>
      <c r="AWU21" s="128"/>
      <c r="AWV21" s="128"/>
      <c r="AWW21" s="128"/>
      <c r="AWX21" s="128"/>
      <c r="AWY21" s="128"/>
      <c r="AWZ21" s="128"/>
      <c r="AXA21" s="128"/>
      <c r="AXB21" s="128"/>
      <c r="AXC21" s="128"/>
      <c r="AXD21" s="128"/>
      <c r="AXE21" s="128"/>
      <c r="AXF21" s="128"/>
      <c r="AXG21" s="128"/>
      <c r="AXH21" s="128"/>
      <c r="AXI21" s="128"/>
      <c r="AXJ21" s="128"/>
      <c r="AXK21" s="128"/>
      <c r="AXL21" s="128"/>
      <c r="AXM21" s="128"/>
      <c r="AXN21" s="128"/>
      <c r="AXO21" s="128"/>
      <c r="AXP21" s="128"/>
      <c r="AXQ21" s="128"/>
      <c r="AXR21" s="128"/>
      <c r="AXS21" s="128"/>
      <c r="AXT21" s="128"/>
      <c r="AXU21" s="128"/>
      <c r="AXV21" s="128"/>
      <c r="AXW21" s="128"/>
      <c r="AXX21" s="128"/>
      <c r="AXY21" s="128"/>
      <c r="AXZ21" s="128"/>
      <c r="AYA21" s="128"/>
      <c r="AYB21" s="128"/>
      <c r="AYC21" s="128"/>
      <c r="AYD21" s="128"/>
      <c r="AYE21" s="128"/>
      <c r="AYF21" s="128"/>
      <c r="AYG21" s="128"/>
      <c r="AYH21" s="128"/>
      <c r="AYI21" s="128"/>
      <c r="AYJ21" s="128"/>
      <c r="AYK21" s="128"/>
      <c r="AYL21" s="128"/>
      <c r="AYM21" s="128"/>
      <c r="AYN21" s="128"/>
      <c r="AYO21" s="128"/>
      <c r="AYP21" s="128"/>
      <c r="AYQ21" s="128"/>
      <c r="AYR21" s="128"/>
      <c r="AYS21" s="128"/>
      <c r="AYT21" s="128"/>
      <c r="AYU21" s="128"/>
      <c r="AYV21" s="128"/>
      <c r="AYW21" s="128"/>
      <c r="AYX21" s="128"/>
      <c r="AYY21" s="128"/>
      <c r="AYZ21" s="128"/>
      <c r="AZA21" s="128"/>
      <c r="AZB21" s="128"/>
      <c r="AZC21" s="128"/>
      <c r="AZD21" s="128"/>
      <c r="AZE21" s="128"/>
      <c r="AZF21" s="128"/>
      <c r="AZG21" s="128"/>
      <c r="AZH21" s="128"/>
      <c r="AZI21" s="128"/>
      <c r="AZJ21" s="128"/>
      <c r="AZK21" s="128"/>
      <c r="AZL21" s="128"/>
      <c r="AZM21" s="128"/>
      <c r="AZN21" s="128"/>
      <c r="AZO21" s="128"/>
      <c r="AZP21" s="128"/>
      <c r="AZQ21" s="128"/>
      <c r="AZR21" s="128"/>
      <c r="AZS21" s="128"/>
      <c r="AZT21" s="128"/>
      <c r="AZU21" s="128"/>
      <c r="AZV21" s="128"/>
      <c r="AZW21" s="128"/>
      <c r="AZX21" s="128"/>
      <c r="AZY21" s="128"/>
      <c r="AZZ21" s="128"/>
      <c r="BAA21" s="128"/>
      <c r="BAB21" s="128"/>
      <c r="BAC21" s="128"/>
      <c r="BAD21" s="128"/>
      <c r="BAE21" s="128"/>
      <c r="BAF21" s="128"/>
      <c r="BAG21" s="128"/>
      <c r="BAH21" s="128"/>
      <c r="BAI21" s="128"/>
      <c r="BAJ21" s="128"/>
      <c r="BAK21" s="128"/>
      <c r="BAL21" s="128"/>
      <c r="BAM21" s="128"/>
      <c r="BAN21" s="128"/>
      <c r="BAO21" s="128"/>
      <c r="BAP21" s="128"/>
      <c r="BAQ21" s="128"/>
      <c r="BAR21" s="128"/>
      <c r="BAS21" s="128"/>
      <c r="BAT21" s="128"/>
      <c r="BAU21" s="128"/>
      <c r="BAV21" s="128"/>
      <c r="BAW21" s="128"/>
      <c r="BAX21" s="128"/>
      <c r="BAY21" s="128"/>
      <c r="BAZ21" s="128"/>
      <c r="BBA21" s="128"/>
      <c r="BBB21" s="128"/>
      <c r="BBC21" s="128"/>
      <c r="BBD21" s="128"/>
      <c r="BBE21" s="128"/>
      <c r="BBF21" s="128"/>
      <c r="BBG21" s="128"/>
      <c r="BBH21" s="128"/>
      <c r="BBI21" s="128"/>
      <c r="BBJ21" s="128"/>
      <c r="BBK21" s="128"/>
      <c r="BBL21" s="128"/>
      <c r="BBM21" s="128"/>
      <c r="BBN21" s="128"/>
      <c r="BBO21" s="128"/>
      <c r="BBP21" s="128"/>
      <c r="BBQ21" s="128"/>
      <c r="BBR21" s="128"/>
      <c r="BBS21" s="128"/>
      <c r="BBT21" s="128"/>
      <c r="BBU21" s="128"/>
      <c r="BBV21" s="128"/>
      <c r="BBW21" s="128"/>
      <c r="BBX21" s="128"/>
      <c r="BBY21" s="128"/>
      <c r="BBZ21" s="128"/>
      <c r="BCA21" s="128"/>
      <c r="BCB21" s="128"/>
      <c r="BCC21" s="128"/>
      <c r="BCD21" s="128"/>
      <c r="BCE21" s="128"/>
      <c r="BCF21" s="128"/>
      <c r="BCG21" s="128"/>
      <c r="BCH21" s="128"/>
      <c r="BCI21" s="128"/>
      <c r="BCJ21" s="128"/>
      <c r="BCK21" s="128"/>
      <c r="BCL21" s="128"/>
      <c r="BCM21" s="128"/>
      <c r="BCN21" s="128"/>
      <c r="BCO21" s="128"/>
      <c r="BCP21" s="128"/>
      <c r="BCQ21" s="128"/>
      <c r="BCR21" s="128"/>
      <c r="BCS21" s="128"/>
      <c r="BCT21" s="128"/>
      <c r="BCU21" s="128"/>
      <c r="BCV21" s="128"/>
      <c r="BCW21" s="128"/>
      <c r="BCX21" s="128"/>
      <c r="BCY21" s="128"/>
      <c r="BCZ21" s="128"/>
      <c r="BDA21" s="128"/>
      <c r="BDB21" s="128"/>
      <c r="BDC21" s="128"/>
      <c r="BDD21" s="128"/>
      <c r="BDE21" s="128"/>
      <c r="BDF21" s="128"/>
      <c r="BDG21" s="128"/>
      <c r="BDH21" s="128"/>
      <c r="BDI21" s="128"/>
      <c r="BDJ21" s="128"/>
      <c r="BDK21" s="128"/>
      <c r="BDL21" s="128"/>
      <c r="BDM21" s="128"/>
      <c r="BDN21" s="128"/>
      <c r="BDO21" s="128"/>
      <c r="BDP21" s="128"/>
      <c r="BDQ21" s="128"/>
      <c r="BDR21" s="128"/>
      <c r="BDS21" s="128"/>
      <c r="BDT21" s="128"/>
      <c r="BDU21" s="128"/>
      <c r="BDV21" s="128"/>
      <c r="BDW21" s="128"/>
      <c r="BDX21" s="128"/>
      <c r="BDY21" s="128"/>
      <c r="BDZ21" s="128"/>
      <c r="BEA21" s="128"/>
      <c r="BEB21" s="128"/>
      <c r="BEC21" s="128"/>
      <c r="BED21" s="128"/>
      <c r="BEE21" s="128"/>
      <c r="BEF21" s="128"/>
      <c r="BEG21" s="128"/>
      <c r="BEH21" s="128"/>
      <c r="BEI21" s="128"/>
      <c r="BEJ21" s="128"/>
      <c r="BEK21" s="128"/>
      <c r="BEL21" s="128"/>
      <c r="BEM21" s="128"/>
      <c r="BEN21" s="128"/>
      <c r="BEO21" s="128"/>
      <c r="BEP21" s="128"/>
      <c r="BEQ21" s="128"/>
      <c r="BER21" s="128"/>
      <c r="BES21" s="128"/>
      <c r="BET21" s="128"/>
      <c r="BEU21" s="128"/>
      <c r="BEV21" s="128"/>
      <c r="BEW21" s="128"/>
      <c r="BEX21" s="128"/>
      <c r="BEY21" s="128"/>
      <c r="BEZ21" s="128"/>
      <c r="BFA21" s="128"/>
      <c r="BFB21" s="128"/>
      <c r="BFC21" s="128"/>
      <c r="BFD21" s="128"/>
      <c r="BFE21" s="128"/>
      <c r="BFF21" s="128"/>
      <c r="BFG21" s="128"/>
      <c r="BFH21" s="128"/>
      <c r="BFI21" s="128"/>
      <c r="BFJ21" s="128"/>
      <c r="BFK21" s="128"/>
      <c r="BFL21" s="128"/>
      <c r="BFM21" s="128"/>
      <c r="BFN21" s="128"/>
      <c r="BFO21" s="128"/>
      <c r="BFP21" s="128"/>
      <c r="BFQ21" s="128"/>
      <c r="BFR21" s="128"/>
      <c r="BFS21" s="128"/>
      <c r="BFT21" s="128"/>
      <c r="BFU21" s="128"/>
      <c r="BFV21" s="128"/>
      <c r="BFW21" s="128"/>
      <c r="BFX21" s="128"/>
      <c r="BFY21" s="128"/>
      <c r="BFZ21" s="128"/>
      <c r="BGA21" s="128"/>
      <c r="BGB21" s="128"/>
      <c r="BGC21" s="128"/>
      <c r="BGD21" s="128"/>
      <c r="BGE21" s="128"/>
      <c r="BGF21" s="128"/>
      <c r="BGG21" s="128"/>
      <c r="BGH21" s="128"/>
      <c r="BGI21" s="128"/>
      <c r="BGJ21" s="128"/>
      <c r="BGK21" s="128"/>
      <c r="BGL21" s="128"/>
      <c r="BGM21" s="128"/>
      <c r="BGN21" s="128"/>
      <c r="BGO21" s="128"/>
      <c r="BGP21" s="128"/>
      <c r="BGQ21" s="128"/>
      <c r="BGR21" s="128"/>
      <c r="BGS21" s="128"/>
      <c r="BGT21" s="128"/>
      <c r="BGU21" s="128"/>
      <c r="BGV21" s="128"/>
      <c r="BGW21" s="128"/>
      <c r="BGX21" s="128"/>
      <c r="BGY21" s="128"/>
      <c r="BGZ21" s="128"/>
      <c r="BHA21" s="128"/>
      <c r="BHB21" s="128"/>
      <c r="BHC21" s="128"/>
      <c r="BHD21" s="128"/>
      <c r="BHE21" s="128"/>
      <c r="BHF21" s="128"/>
      <c r="BHG21" s="128"/>
      <c r="BHH21" s="128"/>
      <c r="BHI21" s="128"/>
      <c r="BHJ21" s="128"/>
      <c r="BHK21" s="128"/>
      <c r="BHL21" s="128"/>
      <c r="BHM21" s="128"/>
      <c r="BHN21" s="128"/>
      <c r="BHO21" s="128"/>
      <c r="BHP21" s="128"/>
      <c r="BHQ21" s="128"/>
      <c r="BHR21" s="128"/>
      <c r="BHS21" s="128"/>
      <c r="BHT21" s="128"/>
      <c r="BHU21" s="128"/>
      <c r="BHV21" s="128"/>
      <c r="BHW21" s="128"/>
      <c r="BHX21" s="128"/>
      <c r="BHY21" s="128"/>
      <c r="BHZ21" s="128"/>
      <c r="BIA21" s="128"/>
      <c r="BIB21" s="128"/>
      <c r="BIC21" s="128"/>
      <c r="BID21" s="128"/>
      <c r="BIE21" s="128"/>
      <c r="BIF21" s="128"/>
      <c r="BIG21" s="128"/>
      <c r="BIH21" s="128"/>
      <c r="BII21" s="128"/>
      <c r="BIJ21" s="128"/>
      <c r="BIK21" s="128"/>
      <c r="BIL21" s="128"/>
      <c r="BIM21" s="128"/>
      <c r="BIN21" s="128"/>
      <c r="BIO21" s="128"/>
      <c r="BIP21" s="128"/>
      <c r="BIQ21" s="128"/>
      <c r="BIR21" s="128"/>
      <c r="BIS21" s="128"/>
      <c r="BIT21" s="128"/>
      <c r="BIU21" s="128"/>
      <c r="BIV21" s="128"/>
      <c r="BIW21" s="128"/>
      <c r="BIX21" s="128"/>
      <c r="BIY21" s="128"/>
      <c r="BIZ21" s="128"/>
      <c r="BJA21" s="128"/>
      <c r="BJB21" s="128"/>
      <c r="BJC21" s="128"/>
      <c r="BJD21" s="128"/>
      <c r="BJE21" s="128"/>
      <c r="BJF21" s="128"/>
      <c r="BJG21" s="128"/>
      <c r="BJH21" s="128"/>
      <c r="BJI21" s="128"/>
      <c r="BJJ21" s="128"/>
      <c r="BJK21" s="128"/>
      <c r="BJL21" s="128"/>
      <c r="BJM21" s="128"/>
      <c r="BJN21" s="128"/>
      <c r="BJO21" s="128"/>
      <c r="BJP21" s="128"/>
      <c r="BJQ21" s="128"/>
      <c r="BJR21" s="128"/>
      <c r="BJS21" s="128"/>
      <c r="BJT21" s="128"/>
      <c r="BJU21" s="128"/>
      <c r="BJV21" s="128"/>
      <c r="BJW21" s="128"/>
      <c r="BJX21" s="128"/>
      <c r="BJY21" s="128"/>
      <c r="BJZ21" s="128"/>
      <c r="BKA21" s="128"/>
      <c r="BKB21" s="128"/>
      <c r="BKC21" s="128"/>
      <c r="BKD21" s="128"/>
      <c r="BKE21" s="128"/>
      <c r="BKF21" s="128"/>
      <c r="BKG21" s="128"/>
      <c r="BKH21" s="128"/>
      <c r="BKI21" s="128"/>
      <c r="BKJ21" s="128"/>
      <c r="BKK21" s="128"/>
      <c r="BKL21" s="128"/>
      <c r="BKM21" s="128"/>
      <c r="BKN21" s="128"/>
      <c r="BKO21" s="128"/>
      <c r="BKP21" s="128"/>
      <c r="BKQ21" s="128"/>
      <c r="BKR21" s="128"/>
      <c r="BKS21" s="128"/>
      <c r="BKT21" s="128"/>
      <c r="BKU21" s="128"/>
      <c r="BKV21" s="128"/>
      <c r="BKW21" s="128"/>
      <c r="BKX21" s="128"/>
      <c r="BKY21" s="128"/>
      <c r="BKZ21" s="128"/>
      <c r="BLA21" s="128"/>
      <c r="BLB21" s="128"/>
      <c r="BLC21" s="128"/>
      <c r="BLD21" s="128"/>
      <c r="BLE21" s="128"/>
      <c r="BLF21" s="128"/>
      <c r="BLG21" s="128"/>
      <c r="BLH21" s="128"/>
      <c r="BLI21" s="128"/>
      <c r="BLJ21" s="128"/>
      <c r="BLK21" s="128"/>
      <c r="BLL21" s="128"/>
      <c r="BLM21" s="128"/>
      <c r="BLN21" s="128"/>
      <c r="BLO21" s="128"/>
      <c r="BLP21" s="128"/>
      <c r="BLQ21" s="128"/>
      <c r="BLR21" s="128"/>
      <c r="BLS21" s="128"/>
      <c r="BLT21" s="128"/>
      <c r="BLU21" s="128"/>
      <c r="BLV21" s="128"/>
      <c r="BLW21" s="128"/>
      <c r="BLX21" s="128"/>
      <c r="BLY21" s="128"/>
      <c r="BLZ21" s="128"/>
      <c r="BMA21" s="128"/>
      <c r="BMB21" s="128"/>
      <c r="BMC21" s="128"/>
      <c r="BMD21" s="128"/>
      <c r="BME21" s="128"/>
      <c r="BMF21" s="128"/>
      <c r="BMG21" s="128"/>
      <c r="BMH21" s="128"/>
      <c r="BMI21" s="128"/>
      <c r="BMJ21" s="128"/>
      <c r="BMK21" s="128"/>
      <c r="BML21" s="128"/>
      <c r="BMM21" s="128"/>
      <c r="BMN21" s="128"/>
      <c r="BMO21" s="128"/>
      <c r="BMP21" s="128"/>
      <c r="BMQ21" s="128"/>
      <c r="BMR21" s="128"/>
      <c r="BMS21" s="128"/>
      <c r="BMT21" s="128"/>
      <c r="BMU21" s="128"/>
      <c r="BMV21" s="128"/>
      <c r="BMW21" s="128"/>
      <c r="BMX21" s="128"/>
      <c r="BMY21" s="128"/>
      <c r="BMZ21" s="128"/>
      <c r="BNA21" s="128"/>
      <c r="BNB21" s="128"/>
      <c r="BNC21" s="128"/>
      <c r="BND21" s="128"/>
      <c r="BNE21" s="128"/>
      <c r="BNF21" s="128"/>
      <c r="BNG21" s="128"/>
      <c r="BNH21" s="128"/>
      <c r="BNI21" s="128"/>
      <c r="BNJ21" s="128"/>
      <c r="BNK21" s="128"/>
      <c r="BNL21" s="128"/>
      <c r="BNM21" s="128"/>
      <c r="BNN21" s="128"/>
      <c r="BNO21" s="128"/>
      <c r="BNP21" s="128"/>
      <c r="BNQ21" s="128"/>
      <c r="BNR21" s="128"/>
      <c r="BNS21" s="128"/>
      <c r="BNT21" s="128"/>
      <c r="BNU21" s="128"/>
      <c r="BNV21" s="128"/>
      <c r="BNW21" s="128"/>
      <c r="BNX21" s="128"/>
      <c r="BNY21" s="128"/>
      <c r="BNZ21" s="128"/>
      <c r="BOA21" s="128"/>
      <c r="BOB21" s="128"/>
      <c r="BOC21" s="128"/>
      <c r="BOD21" s="128"/>
      <c r="BOE21" s="128"/>
      <c r="BOF21" s="128"/>
      <c r="BOG21" s="128"/>
      <c r="BOH21" s="128"/>
      <c r="BOI21" s="128"/>
      <c r="BOJ21" s="128"/>
      <c r="BOK21" s="128"/>
      <c r="BOL21" s="128"/>
      <c r="BOM21" s="128"/>
      <c r="BON21" s="128"/>
      <c r="BOO21" s="128"/>
      <c r="BOP21" s="128"/>
      <c r="BOQ21" s="128"/>
      <c r="BOR21" s="128"/>
      <c r="BOS21" s="128"/>
      <c r="BOT21" s="128"/>
      <c r="BOU21" s="128"/>
      <c r="BOV21" s="128"/>
      <c r="BOW21" s="128"/>
      <c r="BOX21" s="128"/>
      <c r="BOY21" s="128"/>
      <c r="BOZ21" s="128"/>
      <c r="BPA21" s="128"/>
      <c r="BPB21" s="128"/>
      <c r="BPC21" s="128"/>
      <c r="BPD21" s="128"/>
      <c r="BPE21" s="128"/>
      <c r="BPF21" s="128"/>
      <c r="BPG21" s="128"/>
      <c r="BPH21" s="128"/>
      <c r="BPI21" s="128"/>
      <c r="BPJ21" s="128"/>
      <c r="BPK21" s="128"/>
      <c r="BPL21" s="128"/>
      <c r="BPM21" s="128"/>
      <c r="BPN21" s="128"/>
      <c r="BPO21" s="128"/>
      <c r="BPP21" s="128"/>
      <c r="BPQ21" s="128"/>
      <c r="BPR21" s="128"/>
      <c r="BPS21" s="128"/>
      <c r="BPT21" s="128"/>
      <c r="BPU21" s="128"/>
      <c r="BPV21" s="128"/>
      <c r="BPW21" s="128"/>
      <c r="BPX21" s="128"/>
      <c r="BPY21" s="128"/>
      <c r="BPZ21" s="128"/>
      <c r="BQA21" s="128"/>
      <c r="BQB21" s="128"/>
      <c r="BQC21" s="128"/>
      <c r="BQD21" s="128"/>
      <c r="BQE21" s="128"/>
      <c r="BQF21" s="128"/>
      <c r="BQG21" s="128"/>
      <c r="BQH21" s="128"/>
      <c r="BQI21" s="128"/>
      <c r="BQJ21" s="128"/>
      <c r="BQK21" s="128"/>
      <c r="BQL21" s="128"/>
      <c r="BQM21" s="128"/>
      <c r="BQN21" s="128"/>
      <c r="BQO21" s="128"/>
      <c r="BQP21" s="128"/>
      <c r="BQQ21" s="128"/>
      <c r="BQR21" s="128"/>
      <c r="BQS21" s="128"/>
      <c r="BQT21" s="128"/>
      <c r="BQU21" s="128"/>
      <c r="BQV21" s="128"/>
      <c r="BQW21" s="128"/>
      <c r="BQX21" s="128"/>
      <c r="BQY21" s="128"/>
      <c r="BQZ21" s="128"/>
      <c r="BRA21" s="128"/>
      <c r="BRB21" s="128"/>
      <c r="BRC21" s="128"/>
      <c r="BRD21" s="128"/>
      <c r="BRE21" s="128"/>
      <c r="BRF21" s="128"/>
      <c r="BRG21" s="128"/>
      <c r="BRH21" s="128"/>
      <c r="BRI21" s="128"/>
      <c r="BRJ21" s="128"/>
      <c r="BRK21" s="128"/>
      <c r="BRL21" s="128"/>
      <c r="BRM21" s="128"/>
      <c r="BRN21" s="128"/>
      <c r="BRO21" s="128"/>
      <c r="BRP21" s="128"/>
      <c r="BRQ21" s="128"/>
      <c r="BRR21" s="128"/>
      <c r="BRS21" s="128"/>
      <c r="BRT21" s="128"/>
      <c r="BRU21" s="128"/>
      <c r="BRV21" s="128"/>
      <c r="BRW21" s="128"/>
      <c r="BRX21" s="128"/>
      <c r="BRY21" s="128"/>
      <c r="BRZ21" s="128"/>
      <c r="BSA21" s="128"/>
      <c r="BSB21" s="128"/>
      <c r="BSC21" s="128"/>
      <c r="BSD21" s="128"/>
      <c r="BSE21" s="128"/>
      <c r="BSF21" s="128"/>
      <c r="BSG21" s="128"/>
      <c r="BSH21" s="128"/>
      <c r="BSI21" s="128"/>
      <c r="BSJ21" s="128"/>
      <c r="BSK21" s="128"/>
      <c r="BSL21" s="128"/>
      <c r="BSM21" s="128"/>
      <c r="BSN21" s="128"/>
      <c r="BSO21" s="128"/>
      <c r="BSP21" s="128"/>
      <c r="BSQ21" s="128"/>
      <c r="BSR21" s="128"/>
      <c r="BSS21" s="128"/>
      <c r="BST21" s="128"/>
      <c r="BSU21" s="128"/>
      <c r="BSV21" s="128"/>
      <c r="BSW21" s="128"/>
      <c r="BSX21" s="128"/>
      <c r="BSY21" s="128"/>
      <c r="BSZ21" s="128"/>
      <c r="BTA21" s="128"/>
      <c r="BTB21" s="128"/>
      <c r="BTC21" s="128"/>
      <c r="BTD21" s="128"/>
      <c r="BTE21" s="128"/>
      <c r="BTF21" s="128"/>
      <c r="BTG21" s="128"/>
      <c r="BTH21" s="128"/>
      <c r="BTI21" s="128"/>
      <c r="BTJ21" s="128"/>
      <c r="BTK21" s="128"/>
      <c r="BTL21" s="128"/>
      <c r="BTM21" s="128"/>
      <c r="BTN21" s="128"/>
      <c r="BTO21" s="128"/>
      <c r="BTP21" s="128"/>
      <c r="BTQ21" s="128"/>
      <c r="BTR21" s="128"/>
      <c r="BTS21" s="128"/>
      <c r="BTT21" s="128"/>
      <c r="BTU21" s="128"/>
      <c r="BTV21" s="128"/>
      <c r="BTW21" s="128"/>
      <c r="BTX21" s="128"/>
      <c r="BTY21" s="128"/>
      <c r="BTZ21" s="128"/>
      <c r="BUA21" s="128"/>
      <c r="BUB21" s="128"/>
      <c r="BUC21" s="128"/>
      <c r="BUD21" s="128"/>
      <c r="BUE21" s="128"/>
      <c r="BUF21" s="128"/>
      <c r="BUG21" s="128"/>
      <c r="BUH21" s="128"/>
      <c r="BUI21" s="128"/>
      <c r="BUJ21" s="128"/>
      <c r="BUK21" s="128"/>
      <c r="BUL21" s="128"/>
      <c r="BUM21" s="128"/>
      <c r="BUN21" s="128"/>
      <c r="BUO21" s="128"/>
      <c r="BUP21" s="128"/>
      <c r="BUQ21" s="128"/>
      <c r="BUR21" s="128"/>
      <c r="BUS21" s="128"/>
      <c r="BUT21" s="128"/>
      <c r="BUU21" s="128"/>
      <c r="BUV21" s="128"/>
      <c r="BUW21" s="128"/>
      <c r="BUX21" s="128"/>
      <c r="BUY21" s="128"/>
      <c r="BUZ21" s="128"/>
      <c r="BVA21" s="128"/>
      <c r="BVB21" s="128"/>
      <c r="BVC21" s="128"/>
      <c r="BVD21" s="128"/>
      <c r="BVE21" s="128"/>
      <c r="BVF21" s="128"/>
      <c r="BVG21" s="128"/>
      <c r="BVH21" s="128"/>
      <c r="BVI21" s="128"/>
      <c r="BVJ21" s="128"/>
      <c r="BVK21" s="128"/>
      <c r="BVL21" s="128"/>
      <c r="BVM21" s="128"/>
      <c r="BVN21" s="128"/>
      <c r="BVO21" s="128"/>
      <c r="BVP21" s="128"/>
      <c r="BVQ21" s="128"/>
      <c r="BVR21" s="128"/>
      <c r="BVS21" s="128"/>
      <c r="BVT21" s="128"/>
      <c r="BVU21" s="128"/>
      <c r="BVV21" s="128"/>
      <c r="BVW21" s="128"/>
      <c r="BVX21" s="128"/>
      <c r="BVY21" s="128"/>
      <c r="BVZ21" s="128"/>
      <c r="BWA21" s="128"/>
      <c r="BWB21" s="128"/>
      <c r="BWC21" s="128"/>
      <c r="BWD21" s="128"/>
      <c r="BWE21" s="128"/>
      <c r="BWF21" s="128"/>
      <c r="BWG21" s="128"/>
      <c r="BWH21" s="128"/>
      <c r="BWI21" s="128"/>
      <c r="BWJ21" s="128"/>
      <c r="BWK21" s="128"/>
      <c r="BWL21" s="128"/>
      <c r="BWM21" s="128"/>
      <c r="BWN21" s="128"/>
      <c r="BWO21" s="128"/>
      <c r="BWP21" s="128"/>
      <c r="BWQ21" s="128"/>
      <c r="BWR21" s="128"/>
      <c r="BWS21" s="128"/>
      <c r="BWT21" s="128"/>
      <c r="BWU21" s="128"/>
      <c r="BWV21" s="128"/>
      <c r="BWW21" s="128"/>
      <c r="BWX21" s="128"/>
      <c r="BWY21" s="128"/>
      <c r="BWZ21" s="128"/>
      <c r="BXA21" s="128"/>
      <c r="BXB21" s="128"/>
      <c r="BXC21" s="128"/>
      <c r="BXD21" s="128"/>
      <c r="BXE21" s="128"/>
      <c r="BXF21" s="128"/>
      <c r="BXG21" s="128"/>
      <c r="BXH21" s="128"/>
      <c r="BXI21" s="128"/>
      <c r="BXJ21" s="128"/>
      <c r="BXK21" s="128"/>
      <c r="BXL21" s="128"/>
      <c r="BXM21" s="128"/>
      <c r="BXN21" s="128"/>
      <c r="BXO21" s="128"/>
      <c r="BXP21" s="128"/>
      <c r="BXQ21" s="128"/>
      <c r="BXR21" s="128"/>
      <c r="BXS21" s="128"/>
      <c r="BXT21" s="128"/>
      <c r="BXU21" s="128"/>
      <c r="BXV21" s="128"/>
      <c r="BXW21" s="128"/>
      <c r="BXX21" s="128"/>
      <c r="BXY21" s="128"/>
      <c r="BXZ21" s="128"/>
      <c r="BYA21" s="128"/>
      <c r="BYB21" s="128"/>
      <c r="BYC21" s="128"/>
      <c r="BYD21" s="128"/>
      <c r="BYE21" s="128"/>
      <c r="BYF21" s="128"/>
      <c r="BYG21" s="128"/>
      <c r="BYH21" s="128"/>
      <c r="BYI21" s="128"/>
      <c r="BYJ21" s="128"/>
      <c r="BYK21" s="128"/>
      <c r="BYL21" s="128"/>
      <c r="BYM21" s="128"/>
      <c r="BYN21" s="128"/>
      <c r="BYO21" s="128"/>
      <c r="BYP21" s="128"/>
      <c r="BYQ21" s="128"/>
      <c r="BYR21" s="128"/>
      <c r="BYS21" s="128"/>
      <c r="BYT21" s="128"/>
      <c r="BYU21" s="128"/>
      <c r="BYV21" s="128"/>
      <c r="BYW21" s="128"/>
      <c r="BYX21" s="128"/>
      <c r="BYY21" s="128"/>
      <c r="BYZ21" s="128"/>
      <c r="BZA21" s="128"/>
      <c r="BZB21" s="128"/>
      <c r="BZC21" s="128"/>
      <c r="BZD21" s="128"/>
      <c r="BZE21" s="128"/>
      <c r="BZF21" s="128"/>
      <c r="BZG21" s="128"/>
      <c r="BZH21" s="128"/>
      <c r="BZI21" s="128"/>
      <c r="BZJ21" s="128"/>
      <c r="BZK21" s="128"/>
      <c r="BZL21" s="128"/>
      <c r="BZM21" s="128"/>
      <c r="BZN21" s="128"/>
      <c r="BZO21" s="128"/>
      <c r="BZP21" s="128"/>
      <c r="BZQ21" s="128"/>
      <c r="BZR21" s="128"/>
      <c r="BZS21" s="128"/>
      <c r="BZT21" s="128"/>
      <c r="BZU21" s="128"/>
      <c r="BZV21" s="128"/>
      <c r="BZW21" s="128"/>
      <c r="BZX21" s="128"/>
      <c r="BZY21" s="128"/>
      <c r="BZZ21" s="128"/>
      <c r="CAA21" s="128"/>
      <c r="CAB21" s="128"/>
      <c r="CAC21" s="128"/>
      <c r="CAD21" s="128"/>
      <c r="CAE21" s="128"/>
      <c r="CAF21" s="128"/>
      <c r="CAG21" s="128"/>
      <c r="CAH21" s="128"/>
      <c r="CAI21" s="128"/>
      <c r="CAJ21" s="128"/>
      <c r="CAK21" s="128"/>
      <c r="CAL21" s="128"/>
      <c r="CAM21" s="128"/>
      <c r="CAN21" s="128"/>
      <c r="CAO21" s="128"/>
      <c r="CAP21" s="128"/>
      <c r="CAQ21" s="128"/>
      <c r="CAR21" s="128"/>
      <c r="CAS21" s="128"/>
      <c r="CAT21" s="128"/>
      <c r="CAU21" s="128"/>
      <c r="CAV21" s="128"/>
      <c r="CAW21" s="128"/>
      <c r="CAX21" s="128"/>
      <c r="CAY21" s="128"/>
      <c r="CAZ21" s="128"/>
      <c r="CBA21" s="128"/>
      <c r="CBB21" s="128"/>
      <c r="CBC21" s="128"/>
      <c r="CBD21" s="128"/>
      <c r="CBE21" s="128"/>
      <c r="CBF21" s="128"/>
      <c r="CBG21" s="128"/>
      <c r="CBH21" s="128"/>
      <c r="CBI21" s="128"/>
      <c r="CBJ21" s="128"/>
      <c r="CBK21" s="128"/>
      <c r="CBL21" s="128"/>
      <c r="CBM21" s="128"/>
      <c r="CBN21" s="128"/>
      <c r="CBO21" s="128"/>
      <c r="CBP21" s="128"/>
      <c r="CBQ21" s="128"/>
      <c r="CBR21" s="128"/>
      <c r="CBS21" s="128"/>
      <c r="CBT21" s="128"/>
      <c r="CBU21" s="128"/>
      <c r="CBV21" s="128"/>
      <c r="CBW21" s="128"/>
      <c r="CBX21" s="128"/>
      <c r="CBY21" s="128"/>
      <c r="CBZ21" s="128"/>
      <c r="CCA21" s="128"/>
      <c r="CCB21" s="128"/>
      <c r="CCC21" s="128"/>
      <c r="CCD21" s="128"/>
      <c r="CCE21" s="128"/>
      <c r="CCF21" s="128"/>
      <c r="CCG21" s="128"/>
      <c r="CCH21" s="128"/>
      <c r="CCI21" s="128"/>
      <c r="CCJ21" s="128"/>
      <c r="CCK21" s="128"/>
      <c r="CCL21" s="128"/>
      <c r="CCM21" s="128"/>
      <c r="CCN21" s="128"/>
      <c r="CCO21" s="128"/>
      <c r="CCP21" s="128"/>
      <c r="CCQ21" s="128"/>
      <c r="CCR21" s="128"/>
      <c r="CCS21" s="128"/>
      <c r="CCT21" s="128"/>
      <c r="CCU21" s="128"/>
      <c r="CCV21" s="128"/>
      <c r="CCW21" s="128"/>
      <c r="CCX21" s="128"/>
      <c r="CCY21" s="128"/>
      <c r="CCZ21" s="128"/>
      <c r="CDA21" s="128"/>
      <c r="CDB21" s="128"/>
      <c r="CDC21" s="128"/>
      <c r="CDD21" s="128"/>
      <c r="CDE21" s="128"/>
      <c r="CDF21" s="128"/>
      <c r="CDG21" s="128"/>
      <c r="CDH21" s="128"/>
      <c r="CDI21" s="128"/>
      <c r="CDJ21" s="128"/>
      <c r="CDK21" s="128"/>
      <c r="CDL21" s="128"/>
      <c r="CDM21" s="128"/>
      <c r="CDN21" s="128"/>
      <c r="CDO21" s="128"/>
      <c r="CDP21" s="128"/>
      <c r="CDQ21" s="128"/>
      <c r="CDR21" s="128"/>
      <c r="CDS21" s="128"/>
      <c r="CDT21" s="128"/>
      <c r="CDU21" s="128"/>
      <c r="CDV21" s="128"/>
      <c r="CDW21" s="128"/>
      <c r="CDX21" s="128"/>
      <c r="CDY21" s="128"/>
      <c r="CDZ21" s="128"/>
      <c r="CEA21" s="128"/>
      <c r="CEB21" s="128"/>
      <c r="CEC21" s="128"/>
      <c r="CED21" s="128"/>
      <c r="CEE21" s="128"/>
      <c r="CEF21" s="128"/>
      <c r="CEG21" s="128"/>
      <c r="CEH21" s="128"/>
      <c r="CEI21" s="128"/>
      <c r="CEJ21" s="128"/>
      <c r="CEK21" s="128"/>
      <c r="CEL21" s="128"/>
      <c r="CEM21" s="128"/>
      <c r="CEN21" s="128"/>
      <c r="CEO21" s="128"/>
      <c r="CEP21" s="128"/>
      <c r="CEQ21" s="128"/>
      <c r="CER21" s="128"/>
      <c r="CES21" s="128"/>
      <c r="CET21" s="128"/>
      <c r="CEU21" s="128"/>
      <c r="CEV21" s="128"/>
      <c r="CEW21" s="128"/>
      <c r="CEX21" s="128"/>
      <c r="CEY21" s="128"/>
      <c r="CEZ21" s="128"/>
      <c r="CFA21" s="128"/>
      <c r="CFB21" s="128"/>
      <c r="CFC21" s="128"/>
      <c r="CFD21" s="128"/>
      <c r="CFE21" s="128"/>
      <c r="CFF21" s="128"/>
      <c r="CFG21" s="128"/>
      <c r="CFH21" s="128"/>
      <c r="CFI21" s="128"/>
      <c r="CFJ21" s="128"/>
      <c r="CFK21" s="128"/>
      <c r="CFL21" s="128"/>
      <c r="CFM21" s="128"/>
      <c r="CFN21" s="128"/>
      <c r="CFO21" s="128"/>
      <c r="CFP21" s="128"/>
      <c r="CFQ21" s="128"/>
      <c r="CFR21" s="128"/>
      <c r="CFS21" s="128"/>
      <c r="CFT21" s="128"/>
      <c r="CFU21" s="128"/>
      <c r="CFV21" s="128"/>
      <c r="CFW21" s="128"/>
      <c r="CFX21" s="128"/>
      <c r="CFY21" s="128"/>
      <c r="CFZ21" s="128"/>
      <c r="CGA21" s="128"/>
      <c r="CGB21" s="128"/>
      <c r="CGC21" s="128"/>
      <c r="CGD21" s="128"/>
      <c r="CGE21" s="128"/>
      <c r="CGF21" s="128"/>
      <c r="CGG21" s="128"/>
      <c r="CGH21" s="128"/>
      <c r="CGI21" s="128"/>
      <c r="CGJ21" s="128"/>
      <c r="CGK21" s="128"/>
      <c r="CGL21" s="128"/>
      <c r="CGM21" s="128"/>
      <c r="CGN21" s="128"/>
      <c r="CGO21" s="128"/>
      <c r="CGP21" s="128"/>
      <c r="CGQ21" s="128"/>
      <c r="CGR21" s="128"/>
      <c r="CGS21" s="128"/>
      <c r="CGT21" s="128"/>
      <c r="CGU21" s="128"/>
      <c r="CGV21" s="128"/>
      <c r="CGW21" s="128"/>
      <c r="CGX21" s="128"/>
      <c r="CGY21" s="128"/>
      <c r="CGZ21" s="128"/>
      <c r="CHA21" s="128"/>
      <c r="CHB21" s="128"/>
      <c r="CHC21" s="128"/>
      <c r="CHD21" s="128"/>
      <c r="CHE21" s="128"/>
      <c r="CHF21" s="128"/>
      <c r="CHG21" s="128"/>
      <c r="CHH21" s="128"/>
      <c r="CHI21" s="128"/>
      <c r="CHJ21" s="128"/>
      <c r="CHK21" s="128"/>
      <c r="CHL21" s="128"/>
      <c r="CHM21" s="128"/>
      <c r="CHN21" s="128"/>
      <c r="CHO21" s="128"/>
      <c r="CHP21" s="128"/>
      <c r="CHQ21" s="128"/>
      <c r="CHR21" s="128"/>
      <c r="CHS21" s="128"/>
      <c r="CHT21" s="128"/>
      <c r="CHU21" s="128"/>
      <c r="CHV21" s="128"/>
      <c r="CHW21" s="128"/>
      <c r="CHX21" s="128"/>
      <c r="CHY21" s="128"/>
      <c r="CHZ21" s="128"/>
      <c r="CIA21" s="128"/>
      <c r="CIB21" s="128"/>
      <c r="CIC21" s="128"/>
      <c r="CID21" s="128"/>
      <c r="CIE21" s="128"/>
      <c r="CIF21" s="128"/>
      <c r="CIG21" s="128"/>
      <c r="CIH21" s="128"/>
      <c r="CII21" s="128"/>
      <c r="CIJ21" s="128"/>
      <c r="CIK21" s="128"/>
      <c r="CIL21" s="128"/>
      <c r="CIM21" s="128"/>
      <c r="CIN21" s="128"/>
      <c r="CIO21" s="128"/>
      <c r="CIP21" s="128"/>
      <c r="CIQ21" s="128"/>
      <c r="CIR21" s="128"/>
      <c r="CIS21" s="128"/>
      <c r="CIT21" s="128"/>
      <c r="CIU21" s="128"/>
      <c r="CIV21" s="128"/>
      <c r="CIW21" s="128"/>
      <c r="CIX21" s="128"/>
      <c r="CIY21" s="128"/>
      <c r="CIZ21" s="128"/>
      <c r="CJA21" s="128"/>
      <c r="CJB21" s="128"/>
      <c r="CJC21" s="128"/>
      <c r="CJD21" s="128"/>
      <c r="CJE21" s="128"/>
      <c r="CJF21" s="128"/>
      <c r="CJG21" s="128"/>
      <c r="CJH21" s="128"/>
      <c r="CJI21" s="128"/>
      <c r="CJJ21" s="128"/>
      <c r="CJK21" s="128"/>
      <c r="CJL21" s="128"/>
      <c r="CJM21" s="128"/>
      <c r="CJN21" s="128"/>
      <c r="CJO21" s="128"/>
      <c r="CJP21" s="128"/>
      <c r="CJQ21" s="128"/>
      <c r="CJR21" s="128"/>
      <c r="CJS21" s="128"/>
      <c r="CJT21" s="128"/>
      <c r="CJU21" s="128"/>
      <c r="CJV21" s="128"/>
      <c r="CJW21" s="128"/>
      <c r="CJX21" s="128"/>
      <c r="CJY21" s="128"/>
      <c r="CJZ21" s="128"/>
      <c r="CKA21" s="128"/>
      <c r="CKB21" s="128"/>
      <c r="CKC21" s="128"/>
      <c r="CKD21" s="128"/>
      <c r="CKE21" s="128"/>
      <c r="CKF21" s="128"/>
      <c r="CKG21" s="128"/>
      <c r="CKH21" s="128"/>
      <c r="CKI21" s="128"/>
      <c r="CKJ21" s="128"/>
      <c r="CKK21" s="128"/>
      <c r="CKL21" s="128"/>
      <c r="CKM21" s="128"/>
      <c r="CKN21" s="128"/>
      <c r="CKO21" s="128"/>
      <c r="CKP21" s="128"/>
      <c r="CKQ21" s="128"/>
      <c r="CKR21" s="128"/>
      <c r="CKS21" s="128"/>
      <c r="CKT21" s="128"/>
      <c r="CKU21" s="128"/>
      <c r="CKV21" s="128"/>
      <c r="CKW21" s="128"/>
      <c r="CKX21" s="128"/>
      <c r="CKY21" s="128"/>
      <c r="CKZ21" s="128"/>
      <c r="CLA21" s="128"/>
      <c r="CLB21" s="128"/>
      <c r="CLC21" s="128"/>
      <c r="CLD21" s="128"/>
      <c r="CLE21" s="128"/>
      <c r="CLF21" s="128"/>
      <c r="CLG21" s="128"/>
      <c r="CLH21" s="128"/>
      <c r="CLI21" s="128"/>
      <c r="CLJ21" s="128"/>
      <c r="CLK21" s="128"/>
      <c r="CLL21" s="128"/>
      <c r="CLM21" s="128"/>
      <c r="CLN21" s="128"/>
      <c r="CLO21" s="128"/>
      <c r="CLP21" s="128"/>
      <c r="CLQ21" s="128"/>
      <c r="CLR21" s="128"/>
      <c r="CLS21" s="128"/>
      <c r="CLT21" s="128"/>
      <c r="CLU21" s="128"/>
      <c r="CLV21" s="128"/>
      <c r="CLW21" s="128"/>
      <c r="CLX21" s="128"/>
      <c r="CLY21" s="128"/>
      <c r="CLZ21" s="128"/>
      <c r="CMA21" s="128"/>
      <c r="CMB21" s="128"/>
      <c r="CMC21" s="128"/>
      <c r="CMD21" s="128"/>
      <c r="CME21" s="128"/>
      <c r="CMF21" s="128"/>
      <c r="CMG21" s="128"/>
      <c r="CMH21" s="128"/>
      <c r="CMI21" s="128"/>
      <c r="CMJ21" s="128"/>
      <c r="CMK21" s="128"/>
      <c r="CML21" s="128"/>
      <c r="CMM21" s="128"/>
      <c r="CMN21" s="128"/>
      <c r="CMO21" s="128"/>
      <c r="CMP21" s="128"/>
      <c r="CMQ21" s="128"/>
      <c r="CMR21" s="128"/>
      <c r="CMS21" s="128"/>
      <c r="CMT21" s="128"/>
      <c r="CMU21" s="128"/>
      <c r="CMV21" s="128"/>
      <c r="CMW21" s="128"/>
      <c r="CMX21" s="128"/>
      <c r="CMY21" s="128"/>
      <c r="CMZ21" s="128"/>
      <c r="CNA21" s="128"/>
      <c r="CNB21" s="128"/>
      <c r="CNC21" s="128"/>
      <c r="CND21" s="128"/>
      <c r="CNE21" s="128"/>
      <c r="CNF21" s="128"/>
      <c r="CNG21" s="128"/>
      <c r="CNH21" s="128"/>
      <c r="CNI21" s="128"/>
      <c r="CNJ21" s="128"/>
      <c r="CNK21" s="128"/>
      <c r="CNL21" s="128"/>
      <c r="CNM21" s="128"/>
      <c r="CNN21" s="128"/>
      <c r="CNO21" s="128"/>
      <c r="CNP21" s="128"/>
      <c r="CNQ21" s="128"/>
      <c r="CNR21" s="128"/>
      <c r="CNS21" s="128"/>
      <c r="CNT21" s="128"/>
      <c r="CNU21" s="128"/>
      <c r="CNV21" s="128"/>
      <c r="CNW21" s="128"/>
      <c r="CNX21" s="128"/>
      <c r="CNY21" s="128"/>
      <c r="CNZ21" s="128"/>
      <c r="COA21" s="128"/>
      <c r="COB21" s="128"/>
      <c r="COC21" s="128"/>
      <c r="COD21" s="128"/>
      <c r="COE21" s="128"/>
      <c r="COF21" s="128"/>
      <c r="COG21" s="128"/>
      <c r="COH21" s="128"/>
      <c r="COI21" s="128"/>
      <c r="COJ21" s="128"/>
      <c r="COK21" s="128"/>
      <c r="COL21" s="128"/>
      <c r="COM21" s="128"/>
      <c r="CON21" s="128"/>
      <c r="COO21" s="128"/>
      <c r="COP21" s="128"/>
      <c r="COQ21" s="128"/>
      <c r="COR21" s="128"/>
      <c r="COS21" s="128"/>
      <c r="COT21" s="128"/>
      <c r="COU21" s="128"/>
      <c r="COV21" s="128"/>
      <c r="COW21" s="128"/>
      <c r="COX21" s="128"/>
      <c r="COY21" s="128"/>
      <c r="COZ21" s="128"/>
      <c r="CPA21" s="128"/>
      <c r="CPB21" s="128"/>
      <c r="CPC21" s="128"/>
      <c r="CPD21" s="128"/>
      <c r="CPE21" s="128"/>
      <c r="CPF21" s="128"/>
      <c r="CPG21" s="128"/>
      <c r="CPH21" s="128"/>
      <c r="CPI21" s="128"/>
      <c r="CPJ21" s="128"/>
      <c r="CPK21" s="128"/>
      <c r="CPL21" s="128"/>
      <c r="CPM21" s="128"/>
      <c r="CPN21" s="128"/>
      <c r="CPO21" s="128"/>
      <c r="CPP21" s="128"/>
      <c r="CPQ21" s="128"/>
      <c r="CPR21" s="128"/>
      <c r="CPS21" s="128"/>
      <c r="CPT21" s="128"/>
      <c r="CPU21" s="128"/>
      <c r="CPV21" s="128"/>
      <c r="CPW21" s="128"/>
      <c r="CPX21" s="128"/>
      <c r="CPY21" s="128"/>
      <c r="CPZ21" s="128"/>
      <c r="CQA21" s="128"/>
      <c r="CQB21" s="128"/>
      <c r="CQC21" s="128"/>
      <c r="CQD21" s="128"/>
      <c r="CQE21" s="128"/>
      <c r="CQF21" s="128"/>
      <c r="CQG21" s="128"/>
      <c r="CQH21" s="128"/>
      <c r="CQI21" s="128"/>
      <c r="CQJ21" s="128"/>
      <c r="CQK21" s="128"/>
      <c r="CQL21" s="128"/>
      <c r="CQM21" s="128"/>
      <c r="CQN21" s="128"/>
      <c r="CQO21" s="128"/>
      <c r="CQP21" s="128"/>
      <c r="CQQ21" s="128"/>
      <c r="CQR21" s="128"/>
      <c r="CQS21" s="128"/>
      <c r="CQT21" s="128"/>
      <c r="CQU21" s="128"/>
      <c r="CQV21" s="128"/>
      <c r="CQW21" s="128"/>
      <c r="CQX21" s="128"/>
      <c r="CQY21" s="128"/>
      <c r="CQZ21" s="128"/>
      <c r="CRA21" s="128"/>
      <c r="CRB21" s="128"/>
      <c r="CRC21" s="128"/>
      <c r="CRD21" s="128"/>
      <c r="CRE21" s="128"/>
      <c r="CRF21" s="128"/>
      <c r="CRG21" s="128"/>
      <c r="CRH21" s="128"/>
      <c r="CRI21" s="128"/>
      <c r="CRJ21" s="128"/>
      <c r="CRK21" s="128"/>
      <c r="CRL21" s="128"/>
      <c r="CRM21" s="128"/>
      <c r="CRN21" s="128"/>
      <c r="CRO21" s="128"/>
      <c r="CRP21" s="128"/>
      <c r="CRQ21" s="128"/>
      <c r="CRR21" s="128"/>
      <c r="CRS21" s="128"/>
      <c r="CRT21" s="128"/>
      <c r="CRU21" s="128"/>
      <c r="CRV21" s="128"/>
      <c r="CRW21" s="128"/>
      <c r="CRX21" s="128"/>
      <c r="CRY21" s="128"/>
      <c r="CRZ21" s="128"/>
      <c r="CSA21" s="128"/>
      <c r="CSB21" s="128"/>
      <c r="CSC21" s="128"/>
      <c r="CSD21" s="128"/>
      <c r="CSE21" s="128"/>
      <c r="CSF21" s="128"/>
      <c r="CSG21" s="128"/>
      <c r="CSH21" s="128"/>
      <c r="CSI21" s="128"/>
      <c r="CSJ21" s="128"/>
      <c r="CSK21" s="128"/>
      <c r="CSL21" s="128"/>
      <c r="CSM21" s="128"/>
      <c r="CSN21" s="128"/>
      <c r="CSO21" s="128"/>
      <c r="CSP21" s="128"/>
      <c r="CSQ21" s="128"/>
      <c r="CSR21" s="128"/>
      <c r="CSS21" s="128"/>
      <c r="CST21" s="128"/>
      <c r="CSU21" s="128"/>
      <c r="CSV21" s="128"/>
      <c r="CSW21" s="128"/>
      <c r="CSX21" s="128"/>
      <c r="CSY21" s="128"/>
      <c r="CSZ21" s="128"/>
      <c r="CTA21" s="128"/>
      <c r="CTB21" s="128"/>
      <c r="CTC21" s="128"/>
      <c r="CTD21" s="128"/>
      <c r="CTE21" s="128"/>
      <c r="CTF21" s="128"/>
      <c r="CTG21" s="128"/>
      <c r="CTH21" s="128"/>
      <c r="CTI21" s="128"/>
      <c r="CTJ21" s="128"/>
      <c r="CTK21" s="128"/>
      <c r="CTL21" s="128"/>
      <c r="CTM21" s="128"/>
      <c r="CTN21" s="128"/>
      <c r="CTO21" s="128"/>
      <c r="CTP21" s="128"/>
      <c r="CTQ21" s="128"/>
      <c r="CTR21" s="128"/>
      <c r="CTS21" s="128"/>
      <c r="CTT21" s="128"/>
      <c r="CTU21" s="128"/>
      <c r="CTV21" s="128"/>
      <c r="CTW21" s="128"/>
      <c r="CTX21" s="128"/>
      <c r="CTY21" s="128"/>
      <c r="CTZ21" s="128"/>
      <c r="CUA21" s="128"/>
      <c r="CUB21" s="128"/>
      <c r="CUC21" s="128"/>
      <c r="CUD21" s="128"/>
      <c r="CUE21" s="128"/>
      <c r="CUF21" s="128"/>
      <c r="CUG21" s="128"/>
      <c r="CUH21" s="128"/>
      <c r="CUI21" s="128"/>
      <c r="CUJ21" s="128"/>
      <c r="CUK21" s="128"/>
      <c r="CUL21" s="128"/>
      <c r="CUM21" s="128"/>
      <c r="CUN21" s="128"/>
      <c r="CUO21" s="128"/>
      <c r="CUP21" s="128"/>
      <c r="CUQ21" s="128"/>
      <c r="CUR21" s="128"/>
      <c r="CUS21" s="128"/>
      <c r="CUT21" s="128"/>
      <c r="CUU21" s="128"/>
      <c r="CUV21" s="128"/>
      <c r="CUW21" s="128"/>
      <c r="CUX21" s="128"/>
      <c r="CUY21" s="128"/>
      <c r="CUZ21" s="128"/>
      <c r="CVA21" s="128"/>
      <c r="CVB21" s="128"/>
      <c r="CVC21" s="128"/>
      <c r="CVD21" s="128"/>
      <c r="CVE21" s="128"/>
      <c r="CVF21" s="128"/>
      <c r="CVG21" s="128"/>
      <c r="CVH21" s="128"/>
      <c r="CVI21" s="128"/>
      <c r="CVJ21" s="128"/>
      <c r="CVK21" s="128"/>
      <c r="CVL21" s="128"/>
      <c r="CVM21" s="128"/>
      <c r="CVN21" s="128"/>
      <c r="CVO21" s="128"/>
      <c r="CVP21" s="128"/>
      <c r="CVQ21" s="128"/>
      <c r="CVR21" s="128"/>
      <c r="CVS21" s="128"/>
      <c r="CVT21" s="128"/>
      <c r="CVU21" s="128"/>
      <c r="CVV21" s="128"/>
      <c r="CVW21" s="128"/>
      <c r="CVX21" s="128"/>
      <c r="CVY21" s="128"/>
      <c r="CVZ21" s="128"/>
      <c r="CWA21" s="128"/>
      <c r="CWB21" s="128"/>
      <c r="CWC21" s="128"/>
      <c r="CWD21" s="128"/>
      <c r="CWE21" s="128"/>
      <c r="CWF21" s="128"/>
      <c r="CWG21" s="128"/>
      <c r="CWH21" s="128"/>
      <c r="CWI21" s="128"/>
      <c r="CWJ21" s="128"/>
      <c r="CWK21" s="128"/>
      <c r="CWL21" s="128"/>
      <c r="CWM21" s="128"/>
      <c r="CWN21" s="128"/>
      <c r="CWO21" s="128"/>
      <c r="CWP21" s="128"/>
      <c r="CWQ21" s="128"/>
      <c r="CWR21" s="128"/>
      <c r="CWS21" s="128"/>
      <c r="CWT21" s="128"/>
      <c r="CWU21" s="128"/>
      <c r="CWV21" s="128"/>
      <c r="CWW21" s="128"/>
      <c r="CWX21" s="128"/>
      <c r="CWY21" s="128"/>
      <c r="CWZ21" s="128"/>
      <c r="CXA21" s="128"/>
      <c r="CXB21" s="128"/>
      <c r="CXC21" s="128"/>
      <c r="CXD21" s="128"/>
      <c r="CXE21" s="128"/>
      <c r="CXF21" s="128"/>
      <c r="CXG21" s="128"/>
      <c r="CXH21" s="128"/>
      <c r="CXI21" s="128"/>
      <c r="CXJ21" s="128"/>
      <c r="CXK21" s="128"/>
      <c r="CXL21" s="128"/>
      <c r="CXM21" s="128"/>
      <c r="CXN21" s="128"/>
      <c r="CXO21" s="128"/>
      <c r="CXP21" s="128"/>
      <c r="CXQ21" s="128"/>
      <c r="CXR21" s="128"/>
      <c r="CXS21" s="128"/>
      <c r="CXT21" s="128"/>
      <c r="CXU21" s="128"/>
      <c r="CXV21" s="128"/>
      <c r="CXW21" s="128"/>
      <c r="CXX21" s="128"/>
      <c r="CXY21" s="128"/>
      <c r="CXZ21" s="128"/>
      <c r="CYA21" s="128"/>
      <c r="CYB21" s="128"/>
      <c r="CYC21" s="128"/>
      <c r="CYD21" s="128"/>
      <c r="CYE21" s="128"/>
      <c r="CYF21" s="128"/>
      <c r="CYG21" s="128"/>
      <c r="CYH21" s="128"/>
      <c r="CYI21" s="128"/>
      <c r="CYJ21" s="128"/>
      <c r="CYK21" s="128"/>
      <c r="CYL21" s="128"/>
      <c r="CYM21" s="128"/>
      <c r="CYN21" s="128"/>
      <c r="CYO21" s="128"/>
      <c r="CYP21" s="128"/>
      <c r="CYQ21" s="128"/>
      <c r="CYR21" s="128"/>
      <c r="CYS21" s="128"/>
      <c r="CYT21" s="128"/>
      <c r="CYU21" s="128"/>
      <c r="CYV21" s="128"/>
      <c r="CYW21" s="128"/>
      <c r="CYX21" s="128"/>
      <c r="CYY21" s="128"/>
      <c r="CYZ21" s="128"/>
      <c r="CZA21" s="128"/>
      <c r="CZB21" s="128"/>
      <c r="CZC21" s="128"/>
      <c r="CZD21" s="128"/>
      <c r="CZE21" s="128"/>
      <c r="CZF21" s="128"/>
      <c r="CZG21" s="128"/>
      <c r="CZH21" s="128"/>
      <c r="CZI21" s="128"/>
      <c r="CZJ21" s="128"/>
      <c r="CZK21" s="128"/>
      <c r="CZL21" s="128"/>
      <c r="CZM21" s="128"/>
      <c r="CZN21" s="128"/>
      <c r="CZO21" s="128"/>
      <c r="CZP21" s="128"/>
      <c r="CZQ21" s="128"/>
      <c r="CZR21" s="128"/>
      <c r="CZS21" s="128"/>
      <c r="CZT21" s="128"/>
      <c r="CZU21" s="128"/>
      <c r="CZV21" s="128"/>
      <c r="CZW21" s="128"/>
      <c r="CZX21" s="128"/>
      <c r="CZY21" s="128"/>
      <c r="CZZ21" s="128"/>
      <c r="DAA21" s="128"/>
      <c r="DAB21" s="128"/>
      <c r="DAC21" s="128"/>
      <c r="DAD21" s="128"/>
      <c r="DAE21" s="128"/>
      <c r="DAF21" s="128"/>
      <c r="DAG21" s="128"/>
      <c r="DAH21" s="128"/>
      <c r="DAI21" s="128"/>
      <c r="DAJ21" s="128"/>
      <c r="DAK21" s="128"/>
      <c r="DAL21" s="128"/>
      <c r="DAM21" s="128"/>
      <c r="DAN21" s="128"/>
      <c r="DAO21" s="128"/>
      <c r="DAP21" s="128"/>
      <c r="DAQ21" s="128"/>
      <c r="DAR21" s="128"/>
      <c r="DAS21" s="128"/>
      <c r="DAT21" s="128"/>
      <c r="DAU21" s="128"/>
      <c r="DAV21" s="128"/>
      <c r="DAW21" s="128"/>
      <c r="DAX21" s="128"/>
      <c r="DAY21" s="128"/>
      <c r="DAZ21" s="128"/>
      <c r="DBA21" s="128"/>
      <c r="DBB21" s="128"/>
      <c r="DBC21" s="128"/>
      <c r="DBD21" s="128"/>
      <c r="DBE21" s="128"/>
      <c r="DBF21" s="128"/>
      <c r="DBG21" s="128"/>
      <c r="DBH21" s="128"/>
      <c r="DBI21" s="128"/>
      <c r="DBJ21" s="128"/>
      <c r="DBK21" s="128"/>
      <c r="DBL21" s="128"/>
      <c r="DBM21" s="128"/>
      <c r="DBN21" s="128"/>
      <c r="DBO21" s="128"/>
      <c r="DBP21" s="128"/>
      <c r="DBQ21" s="128"/>
      <c r="DBR21" s="128"/>
      <c r="DBS21" s="128"/>
      <c r="DBT21" s="128"/>
      <c r="DBU21" s="128"/>
      <c r="DBV21" s="128"/>
      <c r="DBW21" s="128"/>
      <c r="DBX21" s="128"/>
      <c r="DBY21" s="128"/>
      <c r="DBZ21" s="128"/>
      <c r="DCA21" s="128"/>
      <c r="DCB21" s="128"/>
      <c r="DCC21" s="128"/>
      <c r="DCD21" s="128"/>
      <c r="DCE21" s="128"/>
      <c r="DCF21" s="128"/>
      <c r="DCG21" s="128"/>
      <c r="DCH21" s="128"/>
      <c r="DCI21" s="128"/>
      <c r="DCJ21" s="128"/>
      <c r="DCK21" s="128"/>
      <c r="DCL21" s="128"/>
      <c r="DCM21" s="128"/>
      <c r="DCN21" s="128"/>
      <c r="DCO21" s="128"/>
      <c r="DCP21" s="128"/>
      <c r="DCQ21" s="128"/>
      <c r="DCR21" s="128"/>
      <c r="DCS21" s="128"/>
      <c r="DCT21" s="128"/>
      <c r="DCU21" s="128"/>
      <c r="DCV21" s="128"/>
      <c r="DCW21" s="128"/>
      <c r="DCX21" s="128"/>
      <c r="DCY21" s="128"/>
      <c r="DCZ21" s="128"/>
      <c r="DDA21" s="128"/>
      <c r="DDB21" s="128"/>
      <c r="DDC21" s="128"/>
      <c r="DDD21" s="128"/>
      <c r="DDE21" s="128"/>
      <c r="DDF21" s="128"/>
      <c r="DDG21" s="128"/>
      <c r="DDH21" s="128"/>
      <c r="DDI21" s="128"/>
      <c r="DDJ21" s="128"/>
      <c r="DDK21" s="128"/>
      <c r="DDL21" s="128"/>
      <c r="DDM21" s="128"/>
      <c r="DDN21" s="128"/>
      <c r="DDO21" s="128"/>
      <c r="DDP21" s="128"/>
      <c r="DDQ21" s="128"/>
      <c r="DDR21" s="128"/>
      <c r="DDS21" s="128"/>
      <c r="DDT21" s="128"/>
      <c r="DDU21" s="128"/>
      <c r="DDV21" s="128"/>
      <c r="DDW21" s="128"/>
      <c r="DDX21" s="128"/>
      <c r="DDY21" s="128"/>
      <c r="DDZ21" s="128"/>
      <c r="DEA21" s="128"/>
      <c r="DEB21" s="128"/>
      <c r="DEC21" s="128"/>
      <c r="DED21" s="128"/>
      <c r="DEE21" s="128"/>
      <c r="DEF21" s="128"/>
      <c r="DEG21" s="128"/>
      <c r="DEH21" s="128"/>
      <c r="DEI21" s="128"/>
      <c r="DEJ21" s="128"/>
      <c r="DEK21" s="128"/>
      <c r="DEL21" s="128"/>
      <c r="DEM21" s="128"/>
      <c r="DEN21" s="128"/>
      <c r="DEO21" s="128"/>
      <c r="DEP21" s="128"/>
      <c r="DEQ21" s="128"/>
      <c r="DER21" s="128"/>
      <c r="DES21" s="128"/>
      <c r="DET21" s="128"/>
      <c r="DEU21" s="128"/>
      <c r="DEV21" s="128"/>
      <c r="DEW21" s="128"/>
      <c r="DEX21" s="128"/>
      <c r="DEY21" s="128"/>
      <c r="DEZ21" s="128"/>
      <c r="DFA21" s="128"/>
      <c r="DFB21" s="128"/>
      <c r="DFC21" s="128"/>
      <c r="DFD21" s="128"/>
      <c r="DFE21" s="128"/>
      <c r="DFF21" s="128"/>
      <c r="DFG21" s="128"/>
      <c r="DFH21" s="128"/>
      <c r="DFI21" s="128"/>
      <c r="DFJ21" s="128"/>
      <c r="DFK21" s="128"/>
      <c r="DFL21" s="128"/>
      <c r="DFM21" s="128"/>
      <c r="DFN21" s="128"/>
      <c r="DFO21" s="128"/>
      <c r="DFP21" s="128"/>
      <c r="DFQ21" s="128"/>
      <c r="DFR21" s="128"/>
      <c r="DFS21" s="128"/>
      <c r="DFT21" s="128"/>
      <c r="DFU21" s="128"/>
      <c r="DFV21" s="128"/>
      <c r="DFW21" s="128"/>
      <c r="DFX21" s="128"/>
      <c r="DFY21" s="128"/>
      <c r="DFZ21" s="128"/>
      <c r="DGA21" s="128"/>
      <c r="DGB21" s="128"/>
      <c r="DGC21" s="128"/>
      <c r="DGD21" s="128"/>
      <c r="DGE21" s="128"/>
      <c r="DGF21" s="128"/>
      <c r="DGG21" s="128"/>
      <c r="DGH21" s="128"/>
      <c r="DGI21" s="128"/>
      <c r="DGJ21" s="128"/>
      <c r="DGK21" s="128"/>
      <c r="DGL21" s="128"/>
      <c r="DGM21" s="128"/>
      <c r="DGN21" s="128"/>
      <c r="DGO21" s="128"/>
      <c r="DGP21" s="128"/>
      <c r="DGQ21" s="128"/>
      <c r="DGR21" s="128"/>
      <c r="DGS21" s="128"/>
      <c r="DGT21" s="128"/>
      <c r="DGU21" s="128"/>
      <c r="DGV21" s="128"/>
      <c r="DGW21" s="128"/>
      <c r="DGX21" s="128"/>
      <c r="DGY21" s="128"/>
      <c r="DGZ21" s="128"/>
      <c r="DHA21" s="128"/>
      <c r="DHB21" s="128"/>
      <c r="DHC21" s="128"/>
      <c r="DHD21" s="128"/>
      <c r="DHE21" s="128"/>
      <c r="DHF21" s="128"/>
      <c r="DHG21" s="128"/>
      <c r="DHH21" s="128"/>
      <c r="DHI21" s="128"/>
      <c r="DHJ21" s="128"/>
      <c r="DHK21" s="128"/>
      <c r="DHL21" s="128"/>
      <c r="DHM21" s="128"/>
      <c r="DHN21" s="128"/>
      <c r="DHO21" s="128"/>
      <c r="DHP21" s="128"/>
      <c r="DHQ21" s="128"/>
      <c r="DHR21" s="128"/>
      <c r="DHS21" s="128"/>
      <c r="DHT21" s="128"/>
      <c r="DHU21" s="128"/>
      <c r="DHV21" s="128"/>
      <c r="DHW21" s="128"/>
      <c r="DHX21" s="128"/>
      <c r="DHY21" s="128"/>
      <c r="DHZ21" s="128"/>
      <c r="DIA21" s="128"/>
      <c r="DIB21" s="128"/>
      <c r="DIC21" s="128"/>
      <c r="DID21" s="128"/>
      <c r="DIE21" s="128"/>
      <c r="DIF21" s="128"/>
      <c r="DIG21" s="128"/>
      <c r="DIH21" s="128"/>
      <c r="DII21" s="128"/>
      <c r="DIJ21" s="128"/>
      <c r="DIK21" s="128"/>
      <c r="DIL21" s="128"/>
      <c r="DIM21" s="128"/>
      <c r="DIN21" s="128"/>
      <c r="DIO21" s="128"/>
      <c r="DIP21" s="128"/>
      <c r="DIQ21" s="128"/>
      <c r="DIR21" s="128"/>
      <c r="DIS21" s="128"/>
      <c r="DIT21" s="128"/>
      <c r="DIU21" s="128"/>
      <c r="DIV21" s="128"/>
      <c r="DIW21" s="128"/>
      <c r="DIX21" s="128"/>
      <c r="DIY21" s="128"/>
      <c r="DIZ21" s="128"/>
      <c r="DJA21" s="128"/>
      <c r="DJB21" s="128"/>
      <c r="DJC21" s="128"/>
      <c r="DJD21" s="128"/>
      <c r="DJE21" s="128"/>
      <c r="DJF21" s="128"/>
      <c r="DJG21" s="128"/>
      <c r="DJH21" s="128"/>
      <c r="DJI21" s="128"/>
      <c r="DJJ21" s="128"/>
      <c r="DJK21" s="128"/>
      <c r="DJL21" s="128"/>
      <c r="DJM21" s="128"/>
      <c r="DJN21" s="128"/>
      <c r="DJO21" s="128"/>
      <c r="DJP21" s="128"/>
      <c r="DJQ21" s="128"/>
      <c r="DJR21" s="128"/>
      <c r="DJS21" s="128"/>
      <c r="DJT21" s="128"/>
      <c r="DJU21" s="128"/>
      <c r="DJV21" s="128"/>
      <c r="DJW21" s="128"/>
      <c r="DJX21" s="128"/>
      <c r="DJY21" s="128"/>
      <c r="DJZ21" s="128"/>
      <c r="DKA21" s="128"/>
      <c r="DKB21" s="128"/>
      <c r="DKC21" s="128"/>
      <c r="DKD21" s="128"/>
      <c r="DKE21" s="128"/>
      <c r="DKF21" s="128"/>
      <c r="DKG21" s="128"/>
      <c r="DKH21" s="128"/>
      <c r="DKI21" s="128"/>
      <c r="DKJ21" s="128"/>
      <c r="DKK21" s="128"/>
      <c r="DKL21" s="128"/>
      <c r="DKM21" s="128"/>
      <c r="DKN21" s="128"/>
      <c r="DKO21" s="128"/>
      <c r="DKP21" s="128"/>
      <c r="DKQ21" s="128"/>
      <c r="DKR21" s="128"/>
      <c r="DKS21" s="128"/>
      <c r="DKT21" s="128"/>
      <c r="DKU21" s="128"/>
      <c r="DKV21" s="128"/>
      <c r="DKW21" s="128"/>
      <c r="DKX21" s="128"/>
      <c r="DKY21" s="128"/>
      <c r="DKZ21" s="128"/>
      <c r="DLA21" s="128"/>
      <c r="DLB21" s="128"/>
      <c r="DLC21" s="128"/>
      <c r="DLD21" s="128"/>
      <c r="DLE21" s="128"/>
      <c r="DLF21" s="128"/>
      <c r="DLG21" s="128"/>
      <c r="DLH21" s="128"/>
      <c r="DLI21" s="128"/>
      <c r="DLJ21" s="128"/>
      <c r="DLK21" s="128"/>
      <c r="DLL21" s="128"/>
      <c r="DLM21" s="128"/>
      <c r="DLN21" s="128"/>
      <c r="DLO21" s="128"/>
      <c r="DLP21" s="128"/>
      <c r="DLQ21" s="128"/>
      <c r="DLR21" s="128"/>
      <c r="DLS21" s="128"/>
      <c r="DLT21" s="128"/>
      <c r="DLU21" s="128"/>
      <c r="DLV21" s="128"/>
      <c r="DLW21" s="128"/>
      <c r="DLX21" s="128"/>
      <c r="DLY21" s="128"/>
      <c r="DLZ21" s="128"/>
      <c r="DMA21" s="128"/>
      <c r="DMB21" s="128"/>
      <c r="DMC21" s="128"/>
      <c r="DMD21" s="128"/>
      <c r="DME21" s="128"/>
      <c r="DMF21" s="128"/>
      <c r="DMG21" s="128"/>
      <c r="DMH21" s="128"/>
      <c r="DMI21" s="128"/>
      <c r="DMJ21" s="128"/>
      <c r="DMK21" s="128"/>
      <c r="DML21" s="128"/>
      <c r="DMM21" s="128"/>
      <c r="DMN21" s="128"/>
      <c r="DMO21" s="128"/>
      <c r="DMP21" s="128"/>
      <c r="DMQ21" s="128"/>
      <c r="DMR21" s="128"/>
      <c r="DMS21" s="128"/>
      <c r="DMT21" s="128"/>
      <c r="DMU21" s="128"/>
      <c r="DMV21" s="128"/>
      <c r="DMW21" s="128"/>
      <c r="DMX21" s="128"/>
      <c r="DMY21" s="128"/>
      <c r="DMZ21" s="128"/>
      <c r="DNA21" s="128"/>
      <c r="DNB21" s="128"/>
      <c r="DNC21" s="128"/>
      <c r="DND21" s="128"/>
      <c r="DNE21" s="128"/>
      <c r="DNF21" s="128"/>
      <c r="DNG21" s="128"/>
      <c r="DNH21" s="128"/>
      <c r="DNI21" s="128"/>
      <c r="DNJ21" s="128"/>
      <c r="DNK21" s="128"/>
      <c r="DNL21" s="128"/>
      <c r="DNM21" s="128"/>
      <c r="DNN21" s="128"/>
      <c r="DNO21" s="128"/>
      <c r="DNP21" s="128"/>
      <c r="DNQ21" s="128"/>
      <c r="DNR21" s="128"/>
      <c r="DNS21" s="128"/>
      <c r="DNT21" s="128"/>
      <c r="DNU21" s="128"/>
      <c r="DNV21" s="128"/>
      <c r="DNW21" s="128"/>
      <c r="DNX21" s="128"/>
      <c r="DNY21" s="128"/>
      <c r="DNZ21" s="128"/>
      <c r="DOA21" s="128"/>
      <c r="DOB21" s="128"/>
      <c r="DOC21" s="128"/>
      <c r="DOD21" s="128"/>
      <c r="DOE21" s="128"/>
      <c r="DOF21" s="128"/>
      <c r="DOG21" s="128"/>
      <c r="DOH21" s="128"/>
      <c r="DOI21" s="128"/>
      <c r="DOJ21" s="128"/>
      <c r="DOK21" s="128"/>
      <c r="DOL21" s="128"/>
      <c r="DOM21" s="128"/>
      <c r="DON21" s="128"/>
      <c r="DOO21" s="128"/>
      <c r="DOP21" s="128"/>
      <c r="DOQ21" s="128"/>
      <c r="DOR21" s="128"/>
      <c r="DOS21" s="128"/>
      <c r="DOT21" s="128"/>
      <c r="DOU21" s="128"/>
      <c r="DOV21" s="128"/>
      <c r="DOW21" s="128"/>
      <c r="DOX21" s="128"/>
      <c r="DOY21" s="128"/>
      <c r="DOZ21" s="128"/>
      <c r="DPA21" s="128"/>
      <c r="DPB21" s="128"/>
      <c r="DPC21" s="128"/>
      <c r="DPD21" s="128"/>
      <c r="DPE21" s="128"/>
      <c r="DPF21" s="128"/>
      <c r="DPG21" s="128"/>
      <c r="DPH21" s="128"/>
      <c r="DPI21" s="128"/>
      <c r="DPJ21" s="128"/>
      <c r="DPK21" s="128"/>
      <c r="DPL21" s="128"/>
      <c r="DPM21" s="128"/>
      <c r="DPN21" s="128"/>
      <c r="DPO21" s="128"/>
      <c r="DPP21" s="128"/>
      <c r="DPQ21" s="128"/>
      <c r="DPR21" s="128"/>
      <c r="DPS21" s="128"/>
      <c r="DPT21" s="128"/>
      <c r="DPU21" s="128"/>
      <c r="DPV21" s="128"/>
      <c r="DPW21" s="128"/>
      <c r="DPX21" s="128"/>
      <c r="DPY21" s="128"/>
      <c r="DPZ21" s="128"/>
      <c r="DQA21" s="128"/>
      <c r="DQB21" s="128"/>
      <c r="DQC21" s="128"/>
      <c r="DQD21" s="128"/>
      <c r="DQE21" s="128"/>
      <c r="DQF21" s="128"/>
      <c r="DQG21" s="128"/>
      <c r="DQH21" s="128"/>
      <c r="DQI21" s="128"/>
      <c r="DQJ21" s="128"/>
      <c r="DQK21" s="128"/>
      <c r="DQL21" s="128"/>
      <c r="DQM21" s="128"/>
      <c r="DQN21" s="128"/>
      <c r="DQO21" s="128"/>
      <c r="DQP21" s="128"/>
      <c r="DQQ21" s="128"/>
      <c r="DQR21" s="128"/>
      <c r="DQS21" s="128"/>
      <c r="DQT21" s="128"/>
      <c r="DQU21" s="128"/>
      <c r="DQV21" s="128"/>
      <c r="DQW21" s="128"/>
      <c r="DQX21" s="128"/>
      <c r="DQY21" s="128"/>
      <c r="DQZ21" s="128"/>
      <c r="DRA21" s="128"/>
      <c r="DRB21" s="128"/>
      <c r="DRC21" s="128"/>
      <c r="DRD21" s="128"/>
      <c r="DRE21" s="128"/>
      <c r="DRF21" s="128"/>
      <c r="DRG21" s="128"/>
      <c r="DRH21" s="128"/>
      <c r="DRI21" s="128"/>
      <c r="DRJ21" s="128"/>
      <c r="DRK21" s="128"/>
      <c r="DRL21" s="128"/>
      <c r="DRM21" s="128"/>
      <c r="DRN21" s="128"/>
      <c r="DRO21" s="128"/>
      <c r="DRP21" s="128"/>
      <c r="DRQ21" s="128"/>
      <c r="DRR21" s="128"/>
      <c r="DRS21" s="128"/>
      <c r="DRT21" s="128"/>
      <c r="DRU21" s="128"/>
      <c r="DRV21" s="128"/>
      <c r="DRW21" s="128"/>
      <c r="DRX21" s="128"/>
      <c r="DRY21" s="128"/>
      <c r="DRZ21" s="128"/>
      <c r="DSA21" s="128"/>
      <c r="DSB21" s="128"/>
      <c r="DSC21" s="128"/>
      <c r="DSD21" s="128"/>
      <c r="DSE21" s="128"/>
      <c r="DSF21" s="128"/>
      <c r="DSG21" s="128"/>
      <c r="DSH21" s="128"/>
      <c r="DSI21" s="128"/>
      <c r="DSJ21" s="128"/>
      <c r="DSK21" s="128"/>
      <c r="DSL21" s="128"/>
      <c r="DSM21" s="128"/>
      <c r="DSN21" s="128"/>
      <c r="DSO21" s="128"/>
      <c r="DSP21" s="128"/>
      <c r="DSQ21" s="128"/>
      <c r="DSR21" s="128"/>
      <c r="DSS21" s="128"/>
      <c r="DST21" s="128"/>
      <c r="DSU21" s="128"/>
      <c r="DSV21" s="128"/>
      <c r="DSW21" s="128"/>
      <c r="DSX21" s="128"/>
      <c r="DSY21" s="128"/>
      <c r="DSZ21" s="128"/>
      <c r="DTA21" s="128"/>
      <c r="DTB21" s="128"/>
      <c r="DTC21" s="128"/>
      <c r="DTD21" s="128"/>
      <c r="DTE21" s="128"/>
      <c r="DTF21" s="128"/>
      <c r="DTG21" s="128"/>
      <c r="DTH21" s="128"/>
      <c r="DTI21" s="128"/>
      <c r="DTJ21" s="128"/>
      <c r="DTK21" s="128"/>
      <c r="DTL21" s="128"/>
      <c r="DTM21" s="128"/>
      <c r="DTN21" s="128"/>
      <c r="DTO21" s="128"/>
      <c r="DTP21" s="128"/>
      <c r="DTQ21" s="128"/>
      <c r="DTR21" s="128"/>
      <c r="DTS21" s="128"/>
      <c r="DTT21" s="128"/>
      <c r="DTU21" s="128"/>
      <c r="DTV21" s="128"/>
      <c r="DTW21" s="128"/>
      <c r="DTX21" s="128"/>
      <c r="DTY21" s="128"/>
      <c r="DTZ21" s="128"/>
      <c r="DUA21" s="128"/>
      <c r="DUB21" s="128"/>
      <c r="DUC21" s="128"/>
      <c r="DUD21" s="128"/>
      <c r="DUE21" s="128"/>
      <c r="DUF21" s="128"/>
      <c r="DUG21" s="128"/>
      <c r="DUH21" s="128"/>
      <c r="DUI21" s="128"/>
      <c r="DUJ21" s="128"/>
      <c r="DUK21" s="128"/>
      <c r="DUL21" s="128"/>
      <c r="DUM21" s="128"/>
      <c r="DUN21" s="128"/>
      <c r="DUO21" s="128"/>
      <c r="DUP21" s="128"/>
      <c r="DUQ21" s="128"/>
      <c r="DUR21" s="128"/>
      <c r="DUS21" s="128"/>
      <c r="DUT21" s="128"/>
      <c r="DUU21" s="128"/>
      <c r="DUV21" s="128"/>
      <c r="DUW21" s="128"/>
      <c r="DUX21" s="128"/>
      <c r="DUY21" s="128"/>
      <c r="DUZ21" s="128"/>
      <c r="DVA21" s="128"/>
      <c r="DVB21" s="128"/>
      <c r="DVC21" s="128"/>
      <c r="DVD21" s="128"/>
      <c r="DVE21" s="128"/>
      <c r="DVF21" s="128"/>
      <c r="DVG21" s="128"/>
      <c r="DVH21" s="128"/>
      <c r="DVI21" s="128"/>
      <c r="DVJ21" s="128"/>
      <c r="DVK21" s="128"/>
      <c r="DVL21" s="128"/>
      <c r="DVM21" s="128"/>
      <c r="DVN21" s="128"/>
      <c r="DVO21" s="128"/>
      <c r="DVP21" s="128"/>
      <c r="DVQ21" s="128"/>
      <c r="DVR21" s="128"/>
      <c r="DVS21" s="128"/>
      <c r="DVT21" s="128"/>
      <c r="DVU21" s="128"/>
      <c r="DVV21" s="128"/>
      <c r="DVW21" s="128"/>
      <c r="DVX21" s="128"/>
      <c r="DVY21" s="128"/>
      <c r="DVZ21" s="128"/>
      <c r="DWA21" s="128"/>
      <c r="DWB21" s="128"/>
      <c r="DWC21" s="128"/>
      <c r="DWD21" s="128"/>
      <c r="DWE21" s="128"/>
      <c r="DWF21" s="128"/>
      <c r="DWG21" s="128"/>
      <c r="DWH21" s="128"/>
      <c r="DWI21" s="128"/>
      <c r="DWJ21" s="128"/>
      <c r="DWK21" s="128"/>
      <c r="DWL21" s="128"/>
      <c r="DWM21" s="128"/>
      <c r="DWN21" s="128"/>
      <c r="DWO21" s="128"/>
      <c r="DWP21" s="128"/>
      <c r="DWQ21" s="128"/>
      <c r="DWR21" s="128"/>
      <c r="DWS21" s="128"/>
      <c r="DWT21" s="128"/>
      <c r="DWU21" s="128"/>
      <c r="DWV21" s="128"/>
      <c r="DWW21" s="128"/>
      <c r="DWX21" s="128"/>
      <c r="DWY21" s="128"/>
      <c r="DWZ21" s="128"/>
      <c r="DXA21" s="128"/>
      <c r="DXB21" s="128"/>
      <c r="DXC21" s="128"/>
      <c r="DXD21" s="128"/>
      <c r="DXE21" s="128"/>
      <c r="DXF21" s="128"/>
      <c r="DXG21" s="128"/>
      <c r="DXH21" s="128"/>
      <c r="DXI21" s="128"/>
      <c r="DXJ21" s="128"/>
      <c r="DXK21" s="128"/>
      <c r="DXL21" s="128"/>
      <c r="DXM21" s="128"/>
      <c r="DXN21" s="128"/>
      <c r="DXO21" s="128"/>
      <c r="DXP21" s="128"/>
      <c r="DXQ21" s="128"/>
      <c r="DXR21" s="128"/>
      <c r="DXS21" s="128"/>
      <c r="DXT21" s="128"/>
      <c r="DXU21" s="128"/>
      <c r="DXV21" s="128"/>
      <c r="DXW21" s="128"/>
      <c r="DXX21" s="128"/>
      <c r="DXY21" s="128"/>
      <c r="DXZ21" s="128"/>
      <c r="DYA21" s="128"/>
      <c r="DYB21" s="128"/>
      <c r="DYC21" s="128"/>
      <c r="DYD21" s="128"/>
      <c r="DYE21" s="128"/>
      <c r="DYF21" s="128"/>
      <c r="DYG21" s="128"/>
      <c r="DYH21" s="128"/>
      <c r="DYI21" s="128"/>
      <c r="DYJ21" s="128"/>
      <c r="DYK21" s="128"/>
      <c r="DYL21" s="128"/>
      <c r="DYM21" s="128"/>
      <c r="DYN21" s="128"/>
      <c r="DYO21" s="128"/>
      <c r="DYP21" s="128"/>
      <c r="DYQ21" s="128"/>
      <c r="DYR21" s="128"/>
      <c r="DYS21" s="128"/>
      <c r="DYT21" s="128"/>
      <c r="DYU21" s="128"/>
      <c r="DYV21" s="128"/>
      <c r="DYW21" s="128"/>
      <c r="DYX21" s="128"/>
      <c r="DYY21" s="128"/>
      <c r="DYZ21" s="128"/>
      <c r="DZA21" s="128"/>
      <c r="DZB21" s="128"/>
      <c r="DZC21" s="128"/>
      <c r="DZD21" s="128"/>
      <c r="DZE21" s="128"/>
      <c r="DZF21" s="128"/>
      <c r="DZG21" s="128"/>
      <c r="DZH21" s="128"/>
      <c r="DZI21" s="128"/>
      <c r="DZJ21" s="128"/>
      <c r="DZK21" s="128"/>
      <c r="DZL21" s="128"/>
      <c r="DZM21" s="128"/>
      <c r="DZN21" s="128"/>
      <c r="DZO21" s="128"/>
      <c r="DZP21" s="128"/>
      <c r="DZQ21" s="128"/>
      <c r="DZR21" s="128"/>
      <c r="DZS21" s="128"/>
      <c r="DZT21" s="128"/>
      <c r="DZU21" s="128"/>
      <c r="DZV21" s="128"/>
      <c r="DZW21" s="128"/>
      <c r="DZX21" s="128"/>
      <c r="DZY21" s="128"/>
      <c r="DZZ21" s="128"/>
      <c r="EAA21" s="128"/>
      <c r="EAB21" s="128"/>
      <c r="EAC21" s="128"/>
      <c r="EAD21" s="128"/>
      <c r="EAE21" s="128"/>
      <c r="EAF21" s="128"/>
      <c r="EAG21" s="128"/>
      <c r="EAH21" s="128"/>
      <c r="EAI21" s="128"/>
      <c r="EAJ21" s="128"/>
      <c r="EAK21" s="128"/>
      <c r="EAL21" s="128"/>
      <c r="EAM21" s="128"/>
      <c r="EAN21" s="128"/>
      <c r="EAO21" s="128"/>
      <c r="EAP21" s="128"/>
      <c r="EAQ21" s="128"/>
      <c r="EAR21" s="128"/>
      <c r="EAS21" s="128"/>
      <c r="EAT21" s="128"/>
      <c r="EAU21" s="128"/>
      <c r="EAV21" s="128"/>
      <c r="EAW21" s="128"/>
      <c r="EAX21" s="128"/>
      <c r="EAY21" s="128"/>
      <c r="EAZ21" s="128"/>
      <c r="EBA21" s="128"/>
      <c r="EBB21" s="128"/>
      <c r="EBC21" s="128"/>
      <c r="EBD21" s="128"/>
      <c r="EBE21" s="128"/>
      <c r="EBF21" s="128"/>
      <c r="EBG21" s="128"/>
      <c r="EBH21" s="128"/>
      <c r="EBI21" s="128"/>
      <c r="EBJ21" s="128"/>
      <c r="EBK21" s="128"/>
      <c r="EBL21" s="128"/>
      <c r="EBM21" s="128"/>
      <c r="EBN21" s="128"/>
      <c r="EBO21" s="128"/>
      <c r="EBP21" s="128"/>
      <c r="EBQ21" s="128"/>
      <c r="EBR21" s="128"/>
      <c r="EBS21" s="128"/>
      <c r="EBT21" s="128"/>
      <c r="EBU21" s="128"/>
      <c r="EBV21" s="128"/>
      <c r="EBW21" s="128"/>
      <c r="EBX21" s="128"/>
      <c r="EBY21" s="128"/>
      <c r="EBZ21" s="128"/>
      <c r="ECA21" s="128"/>
      <c r="ECB21" s="128"/>
      <c r="ECC21" s="128"/>
      <c r="ECD21" s="128"/>
      <c r="ECE21" s="128"/>
      <c r="ECF21" s="128"/>
      <c r="ECG21" s="128"/>
      <c r="ECH21" s="128"/>
      <c r="ECI21" s="128"/>
      <c r="ECJ21" s="128"/>
      <c r="ECK21" s="128"/>
      <c r="ECL21" s="128"/>
      <c r="ECM21" s="128"/>
      <c r="ECN21" s="128"/>
      <c r="ECO21" s="128"/>
      <c r="ECP21" s="128"/>
      <c r="ECQ21" s="128"/>
      <c r="ECR21" s="128"/>
      <c r="ECS21" s="128"/>
      <c r="ECT21" s="128"/>
      <c r="ECU21" s="128"/>
      <c r="ECV21" s="128"/>
      <c r="ECW21" s="128"/>
      <c r="ECX21" s="128"/>
      <c r="ECY21" s="128"/>
      <c r="ECZ21" s="128"/>
      <c r="EDA21" s="128"/>
      <c r="EDB21" s="128"/>
      <c r="EDC21" s="128"/>
      <c r="EDD21" s="128"/>
      <c r="EDE21" s="128"/>
      <c r="EDF21" s="128"/>
      <c r="EDG21" s="128"/>
      <c r="EDH21" s="128"/>
      <c r="EDI21" s="128"/>
      <c r="EDJ21" s="128"/>
      <c r="EDK21" s="128"/>
      <c r="EDL21" s="128"/>
      <c r="EDM21" s="128"/>
      <c r="EDN21" s="128"/>
      <c r="EDO21" s="128"/>
      <c r="EDP21" s="128"/>
      <c r="EDQ21" s="128"/>
      <c r="EDR21" s="128"/>
      <c r="EDS21" s="128"/>
      <c r="EDT21" s="128"/>
      <c r="EDU21" s="128"/>
      <c r="EDV21" s="128"/>
      <c r="EDW21" s="128"/>
      <c r="EDX21" s="128"/>
      <c r="EDY21" s="128"/>
      <c r="EDZ21" s="128"/>
      <c r="EEA21" s="128"/>
      <c r="EEB21" s="128"/>
      <c r="EEC21" s="128"/>
      <c r="EED21" s="128"/>
      <c r="EEE21" s="128"/>
      <c r="EEF21" s="128"/>
      <c r="EEG21" s="128"/>
      <c r="EEH21" s="128"/>
      <c r="EEI21" s="128"/>
      <c r="EEJ21" s="128"/>
      <c r="EEK21" s="128"/>
      <c r="EEL21" s="128"/>
      <c r="EEM21" s="128"/>
      <c r="EEN21" s="128"/>
      <c r="EEO21" s="128"/>
      <c r="EEP21" s="128"/>
      <c r="EEQ21" s="128"/>
      <c r="EER21" s="128"/>
      <c r="EES21" s="128"/>
      <c r="EET21" s="128"/>
      <c r="EEU21" s="128"/>
      <c r="EEV21" s="128"/>
      <c r="EEW21" s="128"/>
      <c r="EEX21" s="128"/>
      <c r="EEY21" s="128"/>
      <c r="EEZ21" s="128"/>
      <c r="EFA21" s="128"/>
      <c r="EFB21" s="128"/>
      <c r="EFC21" s="128"/>
      <c r="EFD21" s="128"/>
      <c r="EFE21" s="128"/>
      <c r="EFF21" s="128"/>
      <c r="EFG21" s="128"/>
      <c r="EFH21" s="128"/>
      <c r="EFI21" s="128"/>
      <c r="EFJ21" s="128"/>
      <c r="EFK21" s="128"/>
      <c r="EFL21" s="128"/>
      <c r="EFM21" s="128"/>
      <c r="EFN21" s="128"/>
      <c r="EFO21" s="128"/>
      <c r="EFP21" s="128"/>
      <c r="EFQ21" s="128"/>
      <c r="EFR21" s="128"/>
      <c r="EFS21" s="128"/>
      <c r="EFT21" s="128"/>
      <c r="EFU21" s="128"/>
      <c r="EFV21" s="128"/>
      <c r="EFW21" s="128"/>
      <c r="EFX21" s="128"/>
      <c r="EFY21" s="128"/>
      <c r="EFZ21" s="128"/>
      <c r="EGA21" s="128"/>
      <c r="EGB21" s="128"/>
      <c r="EGC21" s="128"/>
      <c r="EGD21" s="128"/>
      <c r="EGE21" s="128"/>
      <c r="EGF21" s="128"/>
      <c r="EGG21" s="128"/>
      <c r="EGH21" s="128"/>
      <c r="EGI21" s="128"/>
      <c r="EGJ21" s="128"/>
      <c r="EGK21" s="128"/>
      <c r="EGL21" s="128"/>
      <c r="EGM21" s="128"/>
      <c r="EGN21" s="128"/>
      <c r="EGO21" s="128"/>
      <c r="EGP21" s="128"/>
      <c r="EGQ21" s="128"/>
      <c r="EGR21" s="128"/>
      <c r="EGS21" s="128"/>
      <c r="EGT21" s="128"/>
      <c r="EGU21" s="128"/>
      <c r="EGV21" s="128"/>
      <c r="EGW21" s="128"/>
      <c r="EGX21" s="128"/>
      <c r="EGY21" s="128"/>
      <c r="EGZ21" s="128"/>
      <c r="EHA21" s="128"/>
      <c r="EHB21" s="128"/>
      <c r="EHC21" s="128"/>
      <c r="EHD21" s="128"/>
      <c r="EHE21" s="128"/>
      <c r="EHF21" s="128"/>
      <c r="EHG21" s="128"/>
      <c r="EHH21" s="128"/>
      <c r="EHI21" s="128"/>
      <c r="EHJ21" s="128"/>
      <c r="EHK21" s="128"/>
      <c r="EHL21" s="128"/>
      <c r="EHM21" s="128"/>
      <c r="EHN21" s="128"/>
      <c r="EHO21" s="128"/>
      <c r="EHP21" s="128"/>
      <c r="EHQ21" s="128"/>
      <c r="EHR21" s="128"/>
      <c r="EHS21" s="128"/>
      <c r="EHT21" s="128"/>
      <c r="EHU21" s="128"/>
      <c r="EHV21" s="128"/>
      <c r="EHW21" s="128"/>
      <c r="EHX21" s="128"/>
      <c r="EHY21" s="128"/>
      <c r="EHZ21" s="128"/>
      <c r="EIA21" s="128"/>
      <c r="EIB21" s="128"/>
      <c r="EIC21" s="128"/>
      <c r="EID21" s="128"/>
      <c r="EIE21" s="128"/>
      <c r="EIF21" s="128"/>
      <c r="EIG21" s="128"/>
      <c r="EIH21" s="128"/>
      <c r="EII21" s="128"/>
      <c r="EIJ21" s="128"/>
      <c r="EIK21" s="128"/>
      <c r="EIL21" s="128"/>
      <c r="EIM21" s="128"/>
      <c r="EIN21" s="128"/>
      <c r="EIO21" s="128"/>
      <c r="EIP21" s="128"/>
      <c r="EIQ21" s="128"/>
      <c r="EIR21" s="128"/>
      <c r="EIS21" s="128"/>
      <c r="EIT21" s="128"/>
      <c r="EIU21" s="128"/>
      <c r="EIV21" s="128"/>
      <c r="EIW21" s="128"/>
      <c r="EIX21" s="128"/>
      <c r="EIY21" s="128"/>
      <c r="EIZ21" s="128"/>
      <c r="EJA21" s="128"/>
      <c r="EJB21" s="128"/>
      <c r="EJC21" s="128"/>
      <c r="EJD21" s="128"/>
      <c r="EJE21" s="128"/>
      <c r="EJF21" s="128"/>
      <c r="EJG21" s="128"/>
      <c r="EJH21" s="128"/>
      <c r="EJI21" s="128"/>
      <c r="EJJ21" s="128"/>
      <c r="EJK21" s="128"/>
      <c r="EJL21" s="128"/>
      <c r="EJM21" s="128"/>
      <c r="EJN21" s="128"/>
      <c r="EJO21" s="128"/>
      <c r="EJP21" s="128"/>
      <c r="EJQ21" s="128"/>
      <c r="EJR21" s="128"/>
      <c r="EJS21" s="128"/>
      <c r="EJT21" s="128"/>
      <c r="EJU21" s="128"/>
      <c r="EJV21" s="128"/>
      <c r="EJW21" s="128"/>
      <c r="EJX21" s="128"/>
      <c r="EJY21" s="128"/>
      <c r="EJZ21" s="128"/>
      <c r="EKA21" s="128"/>
      <c r="EKB21" s="128"/>
      <c r="EKC21" s="128"/>
      <c r="EKD21" s="128"/>
      <c r="EKE21" s="128"/>
      <c r="EKF21" s="128"/>
      <c r="EKG21" s="128"/>
      <c r="EKH21" s="128"/>
      <c r="EKI21" s="128"/>
      <c r="EKJ21" s="128"/>
      <c r="EKK21" s="128"/>
      <c r="EKL21" s="128"/>
      <c r="EKM21" s="128"/>
      <c r="EKN21" s="128"/>
      <c r="EKO21" s="128"/>
      <c r="EKP21" s="128"/>
      <c r="EKQ21" s="128"/>
      <c r="EKR21" s="128"/>
      <c r="EKS21" s="128"/>
      <c r="EKT21" s="128"/>
      <c r="EKU21" s="128"/>
      <c r="EKV21" s="128"/>
      <c r="EKW21" s="128"/>
      <c r="EKX21" s="128"/>
      <c r="EKY21" s="128"/>
      <c r="EKZ21" s="128"/>
      <c r="ELA21" s="128"/>
      <c r="ELB21" s="128"/>
      <c r="ELC21" s="128"/>
      <c r="ELD21" s="128"/>
      <c r="ELE21" s="128"/>
      <c r="ELF21" s="128"/>
      <c r="ELG21" s="128"/>
      <c r="ELH21" s="128"/>
      <c r="ELI21" s="128"/>
      <c r="ELJ21" s="128"/>
      <c r="ELK21" s="128"/>
      <c r="ELL21" s="128"/>
      <c r="ELM21" s="128"/>
      <c r="ELN21" s="128"/>
      <c r="ELO21" s="128"/>
      <c r="ELP21" s="128"/>
      <c r="ELQ21" s="128"/>
      <c r="ELR21" s="128"/>
      <c r="ELS21" s="128"/>
      <c r="ELT21" s="128"/>
      <c r="ELU21" s="128"/>
      <c r="ELV21" s="128"/>
      <c r="ELW21" s="128"/>
      <c r="ELX21" s="128"/>
      <c r="ELY21" s="128"/>
      <c r="ELZ21" s="128"/>
      <c r="EMA21" s="128"/>
      <c r="EMB21" s="128"/>
      <c r="EMC21" s="128"/>
      <c r="EMD21" s="128"/>
      <c r="EME21" s="128"/>
      <c r="EMF21" s="128"/>
      <c r="EMG21" s="128"/>
      <c r="EMH21" s="128"/>
      <c r="EMI21" s="128"/>
      <c r="EMJ21" s="128"/>
      <c r="EMK21" s="128"/>
      <c r="EML21" s="128"/>
      <c r="EMM21" s="128"/>
      <c r="EMN21" s="128"/>
      <c r="EMO21" s="128"/>
      <c r="EMP21" s="128"/>
      <c r="EMQ21" s="128"/>
      <c r="EMR21" s="128"/>
      <c r="EMS21" s="128"/>
      <c r="EMT21" s="128"/>
      <c r="EMU21" s="128"/>
      <c r="EMV21" s="128"/>
      <c r="EMW21" s="128"/>
      <c r="EMX21" s="128"/>
      <c r="EMY21" s="128"/>
      <c r="EMZ21" s="128"/>
      <c r="ENA21" s="128"/>
      <c r="ENB21" s="128"/>
      <c r="ENC21" s="128"/>
      <c r="END21" s="128"/>
      <c r="ENE21" s="128"/>
      <c r="ENF21" s="128"/>
      <c r="ENG21" s="128"/>
      <c r="ENH21" s="128"/>
      <c r="ENI21" s="128"/>
      <c r="ENJ21" s="128"/>
      <c r="ENK21" s="128"/>
      <c r="ENL21" s="128"/>
      <c r="ENM21" s="128"/>
      <c r="ENN21" s="128"/>
      <c r="ENO21" s="128"/>
      <c r="ENP21" s="128"/>
      <c r="ENQ21" s="128"/>
      <c r="ENR21" s="128"/>
      <c r="ENS21" s="128"/>
      <c r="ENT21" s="128"/>
      <c r="ENU21" s="128"/>
      <c r="ENV21" s="128"/>
      <c r="ENW21" s="128"/>
      <c r="ENX21" s="128"/>
      <c r="ENY21" s="128"/>
      <c r="ENZ21" s="128"/>
      <c r="EOA21" s="128"/>
      <c r="EOB21" s="128"/>
      <c r="EOC21" s="128"/>
      <c r="EOD21" s="128"/>
      <c r="EOE21" s="128"/>
      <c r="EOF21" s="128"/>
      <c r="EOG21" s="128"/>
      <c r="EOH21" s="128"/>
      <c r="EOI21" s="128"/>
      <c r="EOJ21" s="128"/>
      <c r="EOK21" s="128"/>
      <c r="EOL21" s="128"/>
      <c r="EOM21" s="128"/>
      <c r="EON21" s="128"/>
      <c r="EOO21" s="128"/>
      <c r="EOP21" s="128"/>
      <c r="EOQ21" s="128"/>
      <c r="EOR21" s="128"/>
      <c r="EOS21" s="128"/>
      <c r="EOT21" s="128"/>
      <c r="EOU21" s="128"/>
      <c r="EOV21" s="128"/>
      <c r="EOW21" s="128"/>
      <c r="EOX21" s="128"/>
      <c r="EOY21" s="128"/>
      <c r="EOZ21" s="128"/>
      <c r="EPA21" s="128"/>
      <c r="EPB21" s="128"/>
      <c r="EPC21" s="128"/>
      <c r="EPD21" s="128"/>
      <c r="EPE21" s="128"/>
      <c r="EPF21" s="128"/>
      <c r="EPG21" s="128"/>
      <c r="EPH21" s="128"/>
      <c r="EPI21" s="128"/>
      <c r="EPJ21" s="128"/>
      <c r="EPK21" s="128"/>
      <c r="EPL21" s="128"/>
      <c r="EPM21" s="128"/>
      <c r="EPN21" s="128"/>
      <c r="EPO21" s="128"/>
      <c r="EPP21" s="128"/>
      <c r="EPQ21" s="128"/>
      <c r="EPR21" s="128"/>
      <c r="EPS21" s="128"/>
      <c r="EPT21" s="128"/>
      <c r="EPU21" s="128"/>
      <c r="EPV21" s="128"/>
      <c r="EPW21" s="128"/>
      <c r="EPX21" s="128"/>
      <c r="EPY21" s="128"/>
      <c r="EPZ21" s="128"/>
      <c r="EQA21" s="128"/>
      <c r="EQB21" s="128"/>
      <c r="EQC21" s="128"/>
      <c r="EQD21" s="128"/>
      <c r="EQE21" s="128"/>
      <c r="EQF21" s="128"/>
      <c r="EQG21" s="128"/>
      <c r="EQH21" s="128"/>
      <c r="EQI21" s="128"/>
      <c r="EQJ21" s="128"/>
      <c r="EQK21" s="128"/>
      <c r="EQL21" s="128"/>
      <c r="EQM21" s="128"/>
      <c r="EQN21" s="128"/>
      <c r="EQO21" s="128"/>
      <c r="EQP21" s="128"/>
      <c r="EQQ21" s="128"/>
      <c r="EQR21" s="128"/>
      <c r="EQS21" s="128"/>
      <c r="EQT21" s="128"/>
      <c r="EQU21" s="128"/>
      <c r="EQV21" s="128"/>
      <c r="EQW21" s="128"/>
      <c r="EQX21" s="128"/>
      <c r="EQY21" s="128"/>
      <c r="EQZ21" s="128"/>
      <c r="ERA21" s="128"/>
      <c r="ERB21" s="128"/>
      <c r="ERC21" s="128"/>
      <c r="ERD21" s="128"/>
      <c r="ERE21" s="128"/>
      <c r="ERF21" s="128"/>
      <c r="ERG21" s="128"/>
      <c r="ERH21" s="128"/>
      <c r="ERI21" s="128"/>
      <c r="ERJ21" s="128"/>
      <c r="ERK21" s="128"/>
      <c r="ERL21" s="128"/>
      <c r="ERM21" s="128"/>
      <c r="ERN21" s="128"/>
      <c r="ERO21" s="128"/>
      <c r="ERP21" s="128"/>
      <c r="ERQ21" s="128"/>
      <c r="ERR21" s="128"/>
      <c r="ERS21" s="128"/>
      <c r="ERT21" s="128"/>
      <c r="ERU21" s="128"/>
      <c r="ERV21" s="128"/>
      <c r="ERW21" s="128"/>
      <c r="ERX21" s="128"/>
      <c r="ERY21" s="128"/>
      <c r="ERZ21" s="128"/>
      <c r="ESA21" s="128"/>
      <c r="ESB21" s="128"/>
      <c r="ESC21" s="128"/>
      <c r="ESD21" s="128"/>
      <c r="ESE21" s="128"/>
      <c r="ESF21" s="128"/>
      <c r="ESG21" s="128"/>
      <c r="ESH21" s="128"/>
      <c r="ESI21" s="128"/>
      <c r="ESJ21" s="128"/>
      <c r="ESK21" s="128"/>
      <c r="ESL21" s="128"/>
      <c r="ESM21" s="128"/>
      <c r="ESN21" s="128"/>
      <c r="ESO21" s="128"/>
      <c r="ESP21" s="128"/>
      <c r="ESQ21" s="128"/>
      <c r="ESR21" s="128"/>
      <c r="ESS21" s="128"/>
      <c r="EST21" s="128"/>
      <c r="ESU21" s="128"/>
      <c r="ESV21" s="128"/>
      <c r="ESW21" s="128"/>
      <c r="ESX21" s="128"/>
      <c r="ESY21" s="128"/>
      <c r="ESZ21" s="128"/>
      <c r="ETA21" s="128"/>
      <c r="ETB21" s="128"/>
      <c r="ETC21" s="128"/>
      <c r="ETD21" s="128"/>
      <c r="ETE21" s="128"/>
      <c r="ETF21" s="128"/>
      <c r="ETG21" s="128"/>
      <c r="ETH21" s="128"/>
      <c r="ETI21" s="128"/>
      <c r="ETJ21" s="128"/>
      <c r="ETK21" s="128"/>
      <c r="ETL21" s="128"/>
      <c r="ETM21" s="128"/>
      <c r="ETN21" s="128"/>
      <c r="ETO21" s="128"/>
      <c r="ETP21" s="128"/>
      <c r="ETQ21" s="128"/>
      <c r="ETR21" s="128"/>
      <c r="ETS21" s="128"/>
      <c r="ETT21" s="128"/>
      <c r="ETU21" s="128"/>
      <c r="ETV21" s="128"/>
      <c r="ETW21" s="128"/>
      <c r="ETX21" s="128"/>
      <c r="ETY21" s="128"/>
      <c r="ETZ21" s="128"/>
      <c r="EUA21" s="128"/>
      <c r="EUB21" s="128"/>
      <c r="EUC21" s="128"/>
      <c r="EUD21" s="128"/>
      <c r="EUE21" s="128"/>
      <c r="EUF21" s="128"/>
      <c r="EUG21" s="128"/>
      <c r="EUH21" s="128"/>
      <c r="EUI21" s="128"/>
      <c r="EUJ21" s="128"/>
      <c r="EUK21" s="128"/>
      <c r="EUL21" s="128"/>
      <c r="EUM21" s="128"/>
      <c r="EUN21" s="128"/>
      <c r="EUO21" s="128"/>
      <c r="EUP21" s="128"/>
      <c r="EUQ21" s="128"/>
      <c r="EUR21" s="128"/>
      <c r="EUS21" s="128"/>
      <c r="EUT21" s="128"/>
      <c r="EUU21" s="128"/>
      <c r="EUV21" s="128"/>
      <c r="EUW21" s="128"/>
      <c r="EUX21" s="128"/>
      <c r="EUY21" s="128"/>
      <c r="EUZ21" s="128"/>
      <c r="EVA21" s="128"/>
      <c r="EVB21" s="128"/>
      <c r="EVC21" s="128"/>
      <c r="EVD21" s="128"/>
      <c r="EVE21" s="128"/>
      <c r="EVF21" s="128"/>
      <c r="EVG21" s="128"/>
      <c r="EVH21" s="128"/>
      <c r="EVI21" s="128"/>
      <c r="EVJ21" s="128"/>
      <c r="EVK21" s="128"/>
      <c r="EVL21" s="128"/>
      <c r="EVM21" s="128"/>
      <c r="EVN21" s="128"/>
      <c r="EVO21" s="128"/>
      <c r="EVP21" s="128"/>
      <c r="EVQ21" s="128"/>
      <c r="EVR21" s="128"/>
      <c r="EVS21" s="128"/>
      <c r="EVT21" s="128"/>
      <c r="EVU21" s="128"/>
      <c r="EVV21" s="128"/>
      <c r="EVW21" s="128"/>
      <c r="EVX21" s="128"/>
      <c r="EVY21" s="128"/>
      <c r="EVZ21" s="128"/>
      <c r="EWA21" s="128"/>
      <c r="EWB21" s="128"/>
      <c r="EWC21" s="128"/>
      <c r="EWD21" s="128"/>
      <c r="EWE21" s="128"/>
      <c r="EWF21" s="128"/>
      <c r="EWG21" s="128"/>
      <c r="EWH21" s="128"/>
      <c r="EWI21" s="128"/>
      <c r="EWJ21" s="128"/>
      <c r="EWK21" s="128"/>
      <c r="EWL21" s="128"/>
      <c r="EWM21" s="128"/>
      <c r="EWN21" s="128"/>
      <c r="EWO21" s="128"/>
      <c r="EWP21" s="128"/>
      <c r="EWQ21" s="128"/>
      <c r="EWR21" s="128"/>
      <c r="EWS21" s="128"/>
      <c r="EWT21" s="128"/>
      <c r="EWU21" s="128"/>
      <c r="EWV21" s="128"/>
      <c r="EWW21" s="128"/>
      <c r="EWX21" s="128"/>
      <c r="EWY21" s="128"/>
      <c r="EWZ21" s="128"/>
      <c r="EXA21" s="128"/>
      <c r="EXB21" s="128"/>
      <c r="EXC21" s="128"/>
      <c r="EXD21" s="128"/>
      <c r="EXE21" s="128"/>
      <c r="EXF21" s="128"/>
      <c r="EXG21" s="128"/>
      <c r="EXH21" s="128"/>
      <c r="EXI21" s="128"/>
      <c r="EXJ21" s="128"/>
      <c r="EXK21" s="128"/>
      <c r="EXL21" s="128"/>
      <c r="EXM21" s="128"/>
      <c r="EXN21" s="128"/>
      <c r="EXO21" s="128"/>
      <c r="EXP21" s="128"/>
      <c r="EXQ21" s="128"/>
      <c r="EXR21" s="128"/>
      <c r="EXS21" s="128"/>
      <c r="EXT21" s="128"/>
      <c r="EXU21" s="128"/>
      <c r="EXV21" s="128"/>
      <c r="EXW21" s="128"/>
      <c r="EXX21" s="128"/>
      <c r="EXY21" s="128"/>
      <c r="EXZ21" s="128"/>
      <c r="EYA21" s="128"/>
      <c r="EYB21" s="128"/>
      <c r="EYC21" s="128"/>
      <c r="EYD21" s="128"/>
      <c r="EYE21" s="128"/>
      <c r="EYF21" s="128"/>
      <c r="EYG21" s="128"/>
      <c r="EYH21" s="128"/>
      <c r="EYI21" s="128"/>
      <c r="EYJ21" s="128"/>
      <c r="EYK21" s="128"/>
      <c r="EYL21" s="128"/>
      <c r="EYM21" s="128"/>
      <c r="EYN21" s="128"/>
      <c r="EYO21" s="128"/>
      <c r="EYP21" s="128"/>
      <c r="EYQ21" s="128"/>
      <c r="EYR21" s="128"/>
      <c r="EYS21" s="128"/>
      <c r="EYT21" s="128"/>
      <c r="EYU21" s="128"/>
      <c r="EYV21" s="128"/>
      <c r="EYW21" s="128"/>
      <c r="EYX21" s="128"/>
      <c r="EYY21" s="128"/>
      <c r="EYZ21" s="128"/>
      <c r="EZA21" s="128"/>
      <c r="EZB21" s="128"/>
      <c r="EZC21" s="128"/>
      <c r="EZD21" s="128"/>
      <c r="EZE21" s="128"/>
      <c r="EZF21" s="128"/>
      <c r="EZG21" s="128"/>
      <c r="EZH21" s="128"/>
      <c r="EZI21" s="128"/>
      <c r="EZJ21" s="128"/>
      <c r="EZK21" s="128"/>
      <c r="EZL21" s="128"/>
      <c r="EZM21" s="128"/>
      <c r="EZN21" s="128"/>
      <c r="EZO21" s="128"/>
      <c r="EZP21" s="128"/>
      <c r="EZQ21" s="128"/>
      <c r="EZR21" s="128"/>
      <c r="EZS21" s="128"/>
      <c r="EZT21" s="128"/>
      <c r="EZU21" s="128"/>
      <c r="EZV21" s="128"/>
      <c r="EZW21" s="128"/>
      <c r="EZX21" s="128"/>
      <c r="EZY21" s="128"/>
      <c r="EZZ21" s="128"/>
      <c r="FAA21" s="128"/>
      <c r="FAB21" s="128"/>
      <c r="FAC21" s="128"/>
      <c r="FAD21" s="128"/>
      <c r="FAE21" s="128"/>
      <c r="FAF21" s="128"/>
      <c r="FAG21" s="128"/>
      <c r="FAH21" s="128"/>
      <c r="FAI21" s="128"/>
      <c r="FAJ21" s="128"/>
      <c r="FAK21" s="128"/>
      <c r="FAL21" s="128"/>
      <c r="FAM21" s="128"/>
      <c r="FAN21" s="128"/>
      <c r="FAO21" s="128"/>
      <c r="FAP21" s="128"/>
      <c r="FAQ21" s="128"/>
      <c r="FAR21" s="128"/>
      <c r="FAS21" s="128"/>
      <c r="FAT21" s="128"/>
      <c r="FAU21" s="128"/>
      <c r="FAV21" s="128"/>
      <c r="FAW21" s="128"/>
      <c r="FAX21" s="128"/>
      <c r="FAY21" s="128"/>
      <c r="FAZ21" s="128"/>
      <c r="FBA21" s="128"/>
      <c r="FBB21" s="128"/>
      <c r="FBC21" s="128"/>
      <c r="FBD21" s="128"/>
      <c r="FBE21" s="128"/>
      <c r="FBF21" s="128"/>
      <c r="FBG21" s="128"/>
      <c r="FBH21" s="128"/>
      <c r="FBI21" s="128"/>
      <c r="FBJ21" s="128"/>
      <c r="FBK21" s="128"/>
      <c r="FBL21" s="128"/>
      <c r="FBM21" s="128"/>
      <c r="FBN21" s="128"/>
      <c r="FBO21" s="128"/>
      <c r="FBP21" s="128"/>
      <c r="FBQ21" s="128"/>
      <c r="FBR21" s="128"/>
      <c r="FBS21" s="128"/>
      <c r="FBT21" s="128"/>
      <c r="FBU21" s="128"/>
      <c r="FBV21" s="128"/>
      <c r="FBW21" s="128"/>
      <c r="FBX21" s="128"/>
      <c r="FBY21" s="128"/>
      <c r="FBZ21" s="128"/>
      <c r="FCA21" s="128"/>
      <c r="FCB21" s="128"/>
      <c r="FCC21" s="128"/>
      <c r="FCD21" s="128"/>
      <c r="FCE21" s="128"/>
      <c r="FCF21" s="128"/>
      <c r="FCG21" s="128"/>
      <c r="FCH21" s="128"/>
      <c r="FCI21" s="128"/>
      <c r="FCJ21" s="128"/>
      <c r="FCK21" s="128"/>
      <c r="FCL21" s="128"/>
      <c r="FCM21" s="128"/>
      <c r="FCN21" s="128"/>
      <c r="FCO21" s="128"/>
      <c r="FCP21" s="128"/>
      <c r="FCQ21" s="128"/>
      <c r="FCR21" s="128"/>
      <c r="FCS21" s="128"/>
      <c r="FCT21" s="128"/>
      <c r="FCU21" s="128"/>
      <c r="FCV21" s="128"/>
      <c r="FCW21" s="128"/>
      <c r="FCX21" s="128"/>
      <c r="FCY21" s="128"/>
      <c r="FCZ21" s="128"/>
      <c r="FDA21" s="128"/>
      <c r="FDB21" s="128"/>
      <c r="FDC21" s="128"/>
      <c r="FDD21" s="128"/>
      <c r="FDE21" s="128"/>
      <c r="FDF21" s="128"/>
      <c r="FDG21" s="128"/>
      <c r="FDH21" s="128"/>
      <c r="FDI21" s="128"/>
      <c r="FDJ21" s="128"/>
      <c r="FDK21" s="128"/>
      <c r="FDL21" s="128"/>
      <c r="FDM21" s="128"/>
      <c r="FDN21" s="128"/>
      <c r="FDO21" s="128"/>
      <c r="FDP21" s="128"/>
      <c r="FDQ21" s="128"/>
      <c r="FDR21" s="128"/>
      <c r="FDS21" s="128"/>
      <c r="FDT21" s="128"/>
      <c r="FDU21" s="128"/>
      <c r="FDV21" s="128"/>
      <c r="FDW21" s="128"/>
      <c r="FDX21" s="128"/>
      <c r="FDY21" s="128"/>
      <c r="FDZ21" s="128"/>
      <c r="FEA21" s="128"/>
      <c r="FEB21" s="128"/>
      <c r="FEC21" s="128"/>
      <c r="FED21" s="128"/>
      <c r="FEE21" s="128"/>
      <c r="FEF21" s="128"/>
      <c r="FEG21" s="128"/>
      <c r="FEH21" s="128"/>
      <c r="FEI21" s="128"/>
      <c r="FEJ21" s="128"/>
      <c r="FEK21" s="128"/>
      <c r="FEL21" s="128"/>
      <c r="FEM21" s="128"/>
      <c r="FEN21" s="128"/>
      <c r="FEO21" s="128"/>
      <c r="FEP21" s="128"/>
      <c r="FEQ21" s="128"/>
      <c r="FER21" s="128"/>
      <c r="FES21" s="128"/>
      <c r="FET21" s="128"/>
      <c r="FEU21" s="128"/>
      <c r="FEV21" s="128"/>
      <c r="FEW21" s="128"/>
      <c r="FEX21" s="128"/>
      <c r="FEY21" s="128"/>
      <c r="FEZ21" s="128"/>
      <c r="FFA21" s="128"/>
      <c r="FFB21" s="128"/>
      <c r="FFC21" s="128"/>
      <c r="FFD21" s="128"/>
      <c r="FFE21" s="128"/>
      <c r="FFF21" s="128"/>
      <c r="FFG21" s="128"/>
      <c r="FFH21" s="128"/>
      <c r="FFI21" s="128"/>
      <c r="FFJ21" s="128"/>
      <c r="FFK21" s="128"/>
      <c r="FFL21" s="128"/>
      <c r="FFM21" s="128"/>
      <c r="FFN21" s="128"/>
      <c r="FFO21" s="128"/>
      <c r="FFP21" s="128"/>
      <c r="FFQ21" s="128"/>
      <c r="FFR21" s="128"/>
      <c r="FFS21" s="128"/>
      <c r="FFT21" s="128"/>
      <c r="FFU21" s="128"/>
      <c r="FFV21" s="128"/>
      <c r="FFW21" s="128"/>
      <c r="FFX21" s="128"/>
      <c r="FFY21" s="128"/>
      <c r="FFZ21" s="128"/>
      <c r="FGA21" s="128"/>
      <c r="FGB21" s="128"/>
      <c r="FGC21" s="128"/>
      <c r="FGD21" s="128"/>
      <c r="FGE21" s="128"/>
      <c r="FGF21" s="128"/>
      <c r="FGG21" s="128"/>
      <c r="FGH21" s="128"/>
      <c r="FGI21" s="128"/>
      <c r="FGJ21" s="128"/>
      <c r="FGK21" s="128"/>
      <c r="FGL21" s="128"/>
      <c r="FGM21" s="128"/>
      <c r="FGN21" s="128"/>
      <c r="FGO21" s="128"/>
      <c r="FGP21" s="128"/>
      <c r="FGQ21" s="128"/>
      <c r="FGR21" s="128"/>
      <c r="FGS21" s="128"/>
      <c r="FGT21" s="128"/>
      <c r="FGU21" s="128"/>
      <c r="FGV21" s="128"/>
      <c r="FGW21" s="128"/>
      <c r="FGX21" s="128"/>
      <c r="FGY21" s="128"/>
      <c r="FGZ21" s="128"/>
      <c r="FHA21" s="128"/>
      <c r="FHB21" s="128"/>
      <c r="FHC21" s="128"/>
      <c r="FHD21" s="128"/>
      <c r="FHE21" s="128"/>
      <c r="FHF21" s="128"/>
      <c r="FHG21" s="128"/>
      <c r="FHH21" s="128"/>
      <c r="FHI21" s="128"/>
      <c r="FHJ21" s="128"/>
      <c r="FHK21" s="128"/>
      <c r="FHL21" s="128"/>
      <c r="FHM21" s="128"/>
      <c r="FHN21" s="128"/>
      <c r="FHO21" s="128"/>
      <c r="FHP21" s="128"/>
      <c r="FHQ21" s="128"/>
      <c r="FHR21" s="128"/>
      <c r="FHS21" s="128"/>
      <c r="FHT21" s="128"/>
      <c r="FHU21" s="128"/>
      <c r="FHV21" s="128"/>
      <c r="FHW21" s="128"/>
      <c r="FHX21" s="128"/>
      <c r="FHY21" s="128"/>
      <c r="FHZ21" s="128"/>
      <c r="FIA21" s="128"/>
      <c r="FIB21" s="128"/>
      <c r="FIC21" s="128"/>
      <c r="FID21" s="128"/>
      <c r="FIE21" s="128"/>
      <c r="FIF21" s="128"/>
      <c r="FIG21" s="128"/>
      <c r="FIH21" s="128"/>
      <c r="FII21" s="128"/>
      <c r="FIJ21" s="128"/>
      <c r="FIK21" s="128"/>
      <c r="FIL21" s="128"/>
      <c r="FIM21" s="128"/>
      <c r="FIN21" s="128"/>
      <c r="FIO21" s="128"/>
      <c r="FIP21" s="128"/>
      <c r="FIQ21" s="128"/>
      <c r="FIR21" s="128"/>
      <c r="FIS21" s="128"/>
      <c r="FIT21" s="128"/>
      <c r="FIU21" s="128"/>
      <c r="FIV21" s="128"/>
      <c r="FIW21" s="128"/>
      <c r="FIX21" s="128"/>
      <c r="FIY21" s="128"/>
      <c r="FIZ21" s="128"/>
      <c r="FJA21" s="128"/>
      <c r="FJB21" s="128"/>
      <c r="FJC21" s="128"/>
      <c r="FJD21" s="128"/>
      <c r="FJE21" s="128"/>
      <c r="FJF21" s="128"/>
      <c r="FJG21" s="128"/>
      <c r="FJH21" s="128"/>
      <c r="FJI21" s="128"/>
      <c r="FJJ21" s="128"/>
      <c r="FJK21" s="128"/>
      <c r="FJL21" s="128"/>
      <c r="FJM21" s="128"/>
      <c r="FJN21" s="128"/>
      <c r="FJO21" s="128"/>
      <c r="FJP21" s="128"/>
      <c r="FJQ21" s="128"/>
      <c r="FJR21" s="128"/>
      <c r="FJS21" s="128"/>
      <c r="FJT21" s="128"/>
      <c r="FJU21" s="128"/>
      <c r="FJV21" s="128"/>
      <c r="FJW21" s="128"/>
      <c r="FJX21" s="128"/>
      <c r="FJY21" s="128"/>
      <c r="FJZ21" s="128"/>
      <c r="FKA21" s="128"/>
      <c r="FKB21" s="128"/>
      <c r="FKC21" s="128"/>
      <c r="FKD21" s="128"/>
      <c r="FKE21" s="128"/>
      <c r="FKF21" s="128"/>
      <c r="FKG21" s="128"/>
      <c r="FKH21" s="128"/>
      <c r="FKI21" s="128"/>
      <c r="FKJ21" s="128"/>
      <c r="FKK21" s="128"/>
      <c r="FKL21" s="128"/>
      <c r="FKM21" s="128"/>
      <c r="FKN21" s="128"/>
      <c r="FKO21" s="128"/>
      <c r="FKP21" s="128"/>
      <c r="FKQ21" s="128"/>
      <c r="FKR21" s="128"/>
      <c r="FKS21" s="128"/>
      <c r="FKT21" s="128"/>
      <c r="FKU21" s="128"/>
      <c r="FKV21" s="128"/>
      <c r="FKW21" s="128"/>
      <c r="FKX21" s="128"/>
      <c r="FKY21" s="128"/>
      <c r="FKZ21" s="128"/>
      <c r="FLA21" s="128"/>
      <c r="FLB21" s="128"/>
      <c r="FLC21" s="128"/>
      <c r="FLD21" s="128"/>
      <c r="FLE21" s="128"/>
      <c r="FLF21" s="128"/>
      <c r="FLG21" s="128"/>
      <c r="FLH21" s="128"/>
      <c r="FLI21" s="128"/>
      <c r="FLJ21" s="128"/>
      <c r="FLK21" s="128"/>
      <c r="FLL21" s="128"/>
      <c r="FLM21" s="128"/>
      <c r="FLN21" s="128"/>
      <c r="FLO21" s="128"/>
      <c r="FLP21" s="128"/>
      <c r="FLQ21" s="128"/>
      <c r="FLR21" s="128"/>
      <c r="FLS21" s="128"/>
      <c r="FLT21" s="128"/>
      <c r="FLU21" s="128"/>
      <c r="FLV21" s="128"/>
      <c r="FLW21" s="128"/>
      <c r="FLX21" s="128"/>
      <c r="FLY21" s="128"/>
      <c r="FLZ21" s="128"/>
      <c r="FMA21" s="128"/>
      <c r="FMB21" s="128"/>
      <c r="FMC21" s="128"/>
      <c r="FMD21" s="128"/>
      <c r="FME21" s="128"/>
      <c r="FMF21" s="128"/>
      <c r="FMG21" s="128"/>
      <c r="FMH21" s="128"/>
      <c r="FMI21" s="128"/>
      <c r="FMJ21" s="128"/>
      <c r="FMK21" s="128"/>
      <c r="FML21" s="128"/>
      <c r="FMM21" s="128"/>
      <c r="FMN21" s="128"/>
      <c r="FMO21" s="128"/>
      <c r="FMP21" s="128"/>
      <c r="FMQ21" s="128"/>
      <c r="FMR21" s="128"/>
      <c r="FMS21" s="128"/>
      <c r="FMT21" s="128"/>
      <c r="FMU21" s="128"/>
      <c r="FMV21" s="128"/>
      <c r="FMW21" s="128"/>
      <c r="FMX21" s="128"/>
      <c r="FMY21" s="128"/>
      <c r="FMZ21" s="128"/>
      <c r="FNA21" s="128"/>
      <c r="FNB21" s="128"/>
      <c r="FNC21" s="128"/>
      <c r="FND21" s="128"/>
      <c r="FNE21" s="128"/>
      <c r="FNF21" s="128"/>
      <c r="FNG21" s="128"/>
      <c r="FNH21" s="128"/>
      <c r="FNI21" s="128"/>
      <c r="FNJ21" s="128"/>
      <c r="FNK21" s="128"/>
      <c r="FNL21" s="128"/>
      <c r="FNM21" s="128"/>
      <c r="FNN21" s="128"/>
      <c r="FNO21" s="128"/>
      <c r="FNP21" s="128"/>
      <c r="FNQ21" s="128"/>
      <c r="FNR21" s="128"/>
      <c r="FNS21" s="128"/>
      <c r="FNT21" s="128"/>
      <c r="FNU21" s="128"/>
      <c r="FNV21" s="128"/>
      <c r="FNW21" s="128"/>
      <c r="FNX21" s="128"/>
      <c r="FNY21" s="128"/>
      <c r="FNZ21" s="128"/>
      <c r="FOA21" s="128"/>
      <c r="FOB21" s="128"/>
      <c r="FOC21" s="128"/>
      <c r="FOD21" s="128"/>
      <c r="FOE21" s="128"/>
      <c r="FOF21" s="128"/>
      <c r="FOG21" s="128"/>
      <c r="FOH21" s="128"/>
      <c r="FOI21" s="128"/>
      <c r="FOJ21" s="128"/>
      <c r="FOK21" s="128"/>
      <c r="FOL21" s="128"/>
      <c r="FOM21" s="128"/>
      <c r="FON21" s="128"/>
      <c r="FOO21" s="128"/>
      <c r="FOP21" s="128"/>
      <c r="FOQ21" s="128"/>
      <c r="FOR21" s="128"/>
      <c r="FOS21" s="128"/>
      <c r="FOT21" s="128"/>
      <c r="FOU21" s="128"/>
      <c r="FOV21" s="128"/>
      <c r="FOW21" s="128"/>
      <c r="FOX21" s="128"/>
      <c r="FOY21" s="128"/>
      <c r="FOZ21" s="128"/>
      <c r="FPA21" s="128"/>
      <c r="FPB21" s="128"/>
      <c r="FPC21" s="128"/>
      <c r="FPD21" s="128"/>
      <c r="FPE21" s="128"/>
      <c r="FPF21" s="128"/>
      <c r="FPG21" s="128"/>
      <c r="FPH21" s="128"/>
      <c r="FPI21" s="128"/>
      <c r="FPJ21" s="128"/>
      <c r="FPK21" s="128"/>
      <c r="FPL21" s="128"/>
      <c r="FPM21" s="128"/>
      <c r="FPN21" s="128"/>
      <c r="FPO21" s="128"/>
      <c r="FPP21" s="128"/>
      <c r="FPQ21" s="128"/>
      <c r="FPR21" s="128"/>
      <c r="FPS21" s="128"/>
      <c r="FPT21" s="128"/>
      <c r="FPU21" s="128"/>
      <c r="FPV21" s="128"/>
      <c r="FPW21" s="128"/>
      <c r="FPX21" s="128"/>
      <c r="FPY21" s="128"/>
      <c r="FPZ21" s="128"/>
      <c r="FQA21" s="128"/>
      <c r="FQB21" s="128"/>
      <c r="FQC21" s="128"/>
      <c r="FQD21" s="128"/>
      <c r="FQE21" s="128"/>
      <c r="FQF21" s="128"/>
      <c r="FQG21" s="128"/>
      <c r="FQH21" s="128"/>
      <c r="FQI21" s="128"/>
      <c r="FQJ21" s="128"/>
      <c r="FQK21" s="128"/>
      <c r="FQL21" s="128"/>
      <c r="FQM21" s="128"/>
      <c r="FQN21" s="128"/>
      <c r="FQO21" s="128"/>
      <c r="FQP21" s="128"/>
      <c r="FQQ21" s="128"/>
      <c r="FQR21" s="128"/>
      <c r="FQS21" s="128"/>
      <c r="FQT21" s="128"/>
      <c r="FQU21" s="128"/>
      <c r="FQV21" s="128"/>
      <c r="FQW21" s="128"/>
      <c r="FQX21" s="128"/>
      <c r="FQY21" s="128"/>
      <c r="FQZ21" s="128"/>
      <c r="FRA21" s="128"/>
      <c r="FRB21" s="128"/>
      <c r="FRC21" s="128"/>
      <c r="FRD21" s="128"/>
      <c r="FRE21" s="128"/>
      <c r="FRF21" s="128"/>
      <c r="FRG21" s="128"/>
      <c r="FRH21" s="128"/>
      <c r="FRI21" s="128"/>
      <c r="FRJ21" s="128"/>
      <c r="FRK21" s="128"/>
      <c r="FRL21" s="128"/>
      <c r="FRM21" s="128"/>
      <c r="FRN21" s="128"/>
      <c r="FRO21" s="128"/>
      <c r="FRP21" s="128"/>
      <c r="FRQ21" s="128"/>
      <c r="FRR21" s="128"/>
      <c r="FRS21" s="128"/>
      <c r="FRT21" s="128"/>
      <c r="FRU21" s="128"/>
      <c r="FRV21" s="128"/>
      <c r="FRW21" s="128"/>
      <c r="FRX21" s="128"/>
      <c r="FRY21" s="128"/>
      <c r="FRZ21" s="128"/>
      <c r="FSA21" s="128"/>
      <c r="FSB21" s="128"/>
      <c r="FSC21" s="128"/>
      <c r="FSD21" s="128"/>
      <c r="FSE21" s="128"/>
      <c r="FSF21" s="128"/>
      <c r="FSG21" s="128"/>
      <c r="FSH21" s="128"/>
      <c r="FSI21" s="128"/>
      <c r="FSJ21" s="128"/>
      <c r="FSK21" s="128"/>
      <c r="FSL21" s="128"/>
      <c r="FSM21" s="128"/>
      <c r="FSN21" s="128"/>
      <c r="FSO21" s="128"/>
      <c r="FSP21" s="128"/>
      <c r="FSQ21" s="128"/>
      <c r="FSR21" s="128"/>
      <c r="FSS21" s="128"/>
      <c r="FST21" s="128"/>
      <c r="FSU21" s="128"/>
      <c r="FSV21" s="128"/>
      <c r="FSW21" s="128"/>
      <c r="FSX21" s="128"/>
      <c r="FSY21" s="128"/>
      <c r="FSZ21" s="128"/>
      <c r="FTA21" s="128"/>
      <c r="FTB21" s="128"/>
      <c r="FTC21" s="128"/>
      <c r="FTD21" s="128"/>
      <c r="FTE21" s="128"/>
      <c r="FTF21" s="128"/>
      <c r="FTG21" s="128"/>
      <c r="FTH21" s="128"/>
      <c r="FTI21" s="128"/>
      <c r="FTJ21" s="128"/>
      <c r="FTK21" s="128"/>
      <c r="FTL21" s="128"/>
      <c r="FTM21" s="128"/>
      <c r="FTN21" s="128"/>
      <c r="FTO21" s="128"/>
      <c r="FTP21" s="128"/>
      <c r="FTQ21" s="128"/>
      <c r="FTR21" s="128"/>
      <c r="FTS21" s="128"/>
      <c r="FTT21" s="128"/>
      <c r="FTU21" s="128"/>
      <c r="FTV21" s="128"/>
      <c r="FTW21" s="128"/>
      <c r="FTX21" s="128"/>
      <c r="FTY21" s="128"/>
      <c r="FTZ21" s="128"/>
      <c r="FUA21" s="128"/>
      <c r="FUB21" s="128"/>
      <c r="FUC21" s="128"/>
      <c r="FUD21" s="128"/>
      <c r="FUE21" s="128"/>
      <c r="FUF21" s="128"/>
      <c r="FUG21" s="128"/>
      <c r="FUH21" s="128"/>
      <c r="FUI21" s="128"/>
      <c r="FUJ21" s="128"/>
      <c r="FUK21" s="128"/>
      <c r="FUL21" s="128"/>
      <c r="FUM21" s="128"/>
      <c r="FUN21" s="128"/>
      <c r="FUO21" s="128"/>
      <c r="FUP21" s="128"/>
      <c r="FUQ21" s="128"/>
      <c r="FUR21" s="128"/>
      <c r="FUS21" s="128"/>
      <c r="FUT21" s="128"/>
      <c r="FUU21" s="128"/>
      <c r="FUV21" s="128"/>
      <c r="FUW21" s="128"/>
      <c r="FUX21" s="128"/>
      <c r="FUY21" s="128"/>
      <c r="FUZ21" s="128"/>
      <c r="FVA21" s="128"/>
      <c r="FVB21" s="128"/>
      <c r="FVC21" s="128"/>
      <c r="FVD21" s="128"/>
      <c r="FVE21" s="128"/>
      <c r="FVF21" s="128"/>
      <c r="FVG21" s="128"/>
      <c r="FVH21" s="128"/>
      <c r="FVI21" s="128"/>
      <c r="FVJ21" s="128"/>
      <c r="FVK21" s="128"/>
      <c r="FVL21" s="128"/>
      <c r="FVM21" s="128"/>
      <c r="FVN21" s="128"/>
      <c r="FVO21" s="128"/>
      <c r="FVP21" s="128"/>
      <c r="FVQ21" s="128"/>
      <c r="FVR21" s="128"/>
      <c r="FVS21" s="128"/>
      <c r="FVT21" s="128"/>
      <c r="FVU21" s="128"/>
      <c r="FVV21" s="128"/>
      <c r="FVW21" s="128"/>
      <c r="FVX21" s="128"/>
      <c r="FVY21" s="128"/>
      <c r="FVZ21" s="128"/>
      <c r="FWA21" s="128"/>
      <c r="FWB21" s="128"/>
      <c r="FWC21" s="128"/>
      <c r="FWD21" s="128"/>
      <c r="FWE21" s="128"/>
      <c r="FWF21" s="128"/>
      <c r="FWG21" s="128"/>
      <c r="FWH21" s="128"/>
      <c r="FWI21" s="128"/>
      <c r="FWJ21" s="128"/>
      <c r="FWK21" s="128"/>
      <c r="FWL21" s="128"/>
      <c r="FWM21" s="128"/>
      <c r="FWN21" s="128"/>
      <c r="FWO21" s="128"/>
      <c r="FWP21" s="128"/>
      <c r="FWQ21" s="128"/>
      <c r="FWR21" s="128"/>
      <c r="FWS21" s="128"/>
      <c r="FWT21" s="128"/>
      <c r="FWU21" s="128"/>
      <c r="FWV21" s="128"/>
      <c r="FWW21" s="128"/>
      <c r="FWX21" s="128"/>
      <c r="FWY21" s="128"/>
      <c r="FWZ21" s="128"/>
      <c r="FXA21" s="128"/>
      <c r="FXB21" s="128"/>
      <c r="FXC21" s="128"/>
      <c r="FXD21" s="128"/>
      <c r="FXE21" s="128"/>
      <c r="FXF21" s="128"/>
      <c r="FXG21" s="128"/>
      <c r="FXH21" s="128"/>
      <c r="FXI21" s="128"/>
      <c r="FXJ21" s="128"/>
      <c r="FXK21" s="128"/>
      <c r="FXL21" s="128"/>
      <c r="FXM21" s="128"/>
      <c r="FXN21" s="128"/>
      <c r="FXO21" s="128"/>
      <c r="FXP21" s="128"/>
      <c r="FXQ21" s="128"/>
      <c r="FXR21" s="128"/>
      <c r="FXS21" s="128"/>
      <c r="FXT21" s="128"/>
      <c r="FXU21" s="128"/>
      <c r="FXV21" s="128"/>
      <c r="FXW21" s="128"/>
      <c r="FXX21" s="128"/>
      <c r="FXY21" s="128"/>
      <c r="FXZ21" s="128"/>
      <c r="FYA21" s="128"/>
      <c r="FYB21" s="128"/>
      <c r="FYC21" s="128"/>
      <c r="FYD21" s="128"/>
      <c r="FYE21" s="128"/>
      <c r="FYF21" s="128"/>
      <c r="FYG21" s="128"/>
      <c r="FYH21" s="128"/>
      <c r="FYI21" s="128"/>
      <c r="FYJ21" s="128"/>
      <c r="FYK21" s="128"/>
      <c r="FYL21" s="128"/>
      <c r="FYM21" s="128"/>
      <c r="FYN21" s="128"/>
      <c r="FYO21" s="128"/>
      <c r="FYP21" s="128"/>
      <c r="FYQ21" s="128"/>
      <c r="FYR21" s="128"/>
      <c r="FYS21" s="128"/>
      <c r="FYT21" s="128"/>
      <c r="FYU21" s="128"/>
      <c r="FYV21" s="128"/>
      <c r="FYW21" s="128"/>
      <c r="FYX21" s="128"/>
      <c r="FYY21" s="128"/>
      <c r="FYZ21" s="128"/>
      <c r="FZA21" s="128"/>
      <c r="FZB21" s="128"/>
      <c r="FZC21" s="128"/>
      <c r="FZD21" s="128"/>
      <c r="FZE21" s="128"/>
      <c r="FZF21" s="128"/>
      <c r="FZG21" s="128"/>
      <c r="FZH21" s="128"/>
      <c r="FZI21" s="128"/>
      <c r="FZJ21" s="128"/>
      <c r="FZK21" s="128"/>
      <c r="FZL21" s="128"/>
      <c r="FZM21" s="128"/>
      <c r="FZN21" s="128"/>
      <c r="FZO21" s="128"/>
      <c r="FZP21" s="128"/>
      <c r="FZQ21" s="128"/>
      <c r="FZR21" s="128"/>
      <c r="FZS21" s="128"/>
      <c r="FZT21" s="128"/>
      <c r="FZU21" s="128"/>
      <c r="FZV21" s="128"/>
      <c r="FZW21" s="128"/>
      <c r="FZX21" s="128"/>
      <c r="FZY21" s="128"/>
      <c r="FZZ21" s="128"/>
      <c r="GAA21" s="128"/>
      <c r="GAB21" s="128"/>
      <c r="GAC21" s="128"/>
      <c r="GAD21" s="128"/>
      <c r="GAE21" s="128"/>
      <c r="GAF21" s="128"/>
      <c r="GAG21" s="128"/>
      <c r="GAH21" s="128"/>
      <c r="GAI21" s="128"/>
      <c r="GAJ21" s="128"/>
      <c r="GAK21" s="128"/>
      <c r="GAL21" s="128"/>
      <c r="GAM21" s="128"/>
      <c r="GAN21" s="128"/>
      <c r="GAO21" s="128"/>
      <c r="GAP21" s="128"/>
      <c r="GAQ21" s="128"/>
      <c r="GAR21" s="128"/>
      <c r="GAS21" s="128"/>
      <c r="GAT21" s="128"/>
      <c r="GAU21" s="128"/>
      <c r="GAV21" s="128"/>
      <c r="GAW21" s="128"/>
      <c r="GAX21" s="128"/>
      <c r="GAY21" s="128"/>
      <c r="GAZ21" s="128"/>
      <c r="GBA21" s="128"/>
      <c r="GBB21" s="128"/>
      <c r="GBC21" s="128"/>
      <c r="GBD21" s="128"/>
      <c r="GBE21" s="128"/>
      <c r="GBF21" s="128"/>
      <c r="GBG21" s="128"/>
      <c r="GBH21" s="128"/>
      <c r="GBI21" s="128"/>
      <c r="GBJ21" s="128"/>
      <c r="GBK21" s="128"/>
      <c r="GBL21" s="128"/>
      <c r="GBM21" s="128"/>
      <c r="GBN21" s="128"/>
      <c r="GBO21" s="128"/>
      <c r="GBP21" s="128"/>
      <c r="GBQ21" s="128"/>
      <c r="GBR21" s="128"/>
      <c r="GBS21" s="128"/>
      <c r="GBT21" s="128"/>
      <c r="GBU21" s="128"/>
      <c r="GBV21" s="128"/>
      <c r="GBW21" s="128"/>
      <c r="GBX21" s="128"/>
      <c r="GBY21" s="128"/>
      <c r="GBZ21" s="128"/>
      <c r="GCA21" s="128"/>
      <c r="GCB21" s="128"/>
      <c r="GCC21" s="128"/>
      <c r="GCD21" s="128"/>
      <c r="GCE21" s="128"/>
      <c r="GCF21" s="128"/>
      <c r="GCG21" s="128"/>
      <c r="GCH21" s="128"/>
      <c r="GCI21" s="128"/>
      <c r="GCJ21" s="128"/>
      <c r="GCK21" s="128"/>
      <c r="GCL21" s="128"/>
      <c r="GCM21" s="128"/>
      <c r="GCN21" s="128"/>
      <c r="GCO21" s="128"/>
      <c r="GCP21" s="128"/>
      <c r="GCQ21" s="128"/>
      <c r="GCR21" s="128"/>
      <c r="GCS21" s="128"/>
      <c r="GCT21" s="128"/>
      <c r="GCU21" s="128"/>
      <c r="GCV21" s="128"/>
      <c r="GCW21" s="128"/>
      <c r="GCX21" s="128"/>
      <c r="GCY21" s="128"/>
      <c r="GCZ21" s="128"/>
      <c r="GDA21" s="128"/>
      <c r="GDB21" s="128"/>
      <c r="GDC21" s="128"/>
      <c r="GDD21" s="128"/>
      <c r="GDE21" s="128"/>
      <c r="GDF21" s="128"/>
      <c r="GDG21" s="128"/>
      <c r="GDH21" s="128"/>
      <c r="GDI21" s="128"/>
      <c r="GDJ21" s="128"/>
      <c r="GDK21" s="128"/>
      <c r="GDL21" s="128"/>
      <c r="GDM21" s="128"/>
      <c r="GDN21" s="128"/>
      <c r="GDO21" s="128"/>
      <c r="GDP21" s="128"/>
      <c r="GDQ21" s="128"/>
      <c r="GDR21" s="128"/>
      <c r="GDS21" s="128"/>
      <c r="GDT21" s="128"/>
      <c r="GDU21" s="128"/>
      <c r="GDV21" s="128"/>
      <c r="GDW21" s="128"/>
      <c r="GDX21" s="128"/>
      <c r="GDY21" s="128"/>
      <c r="GDZ21" s="128"/>
      <c r="GEA21" s="128"/>
      <c r="GEB21" s="128"/>
      <c r="GEC21" s="128"/>
      <c r="GED21" s="128"/>
      <c r="GEE21" s="128"/>
      <c r="GEF21" s="128"/>
      <c r="GEG21" s="128"/>
      <c r="GEH21" s="128"/>
      <c r="GEI21" s="128"/>
      <c r="GEJ21" s="128"/>
      <c r="GEK21" s="128"/>
      <c r="GEL21" s="128"/>
      <c r="GEM21" s="128"/>
      <c r="GEN21" s="128"/>
      <c r="GEO21" s="128"/>
      <c r="GEP21" s="128"/>
      <c r="GEQ21" s="128"/>
      <c r="GER21" s="128"/>
      <c r="GES21" s="128"/>
      <c r="GET21" s="128"/>
      <c r="GEU21" s="128"/>
      <c r="GEV21" s="128"/>
      <c r="GEW21" s="128"/>
      <c r="GEX21" s="128"/>
      <c r="GEY21" s="128"/>
      <c r="GEZ21" s="128"/>
      <c r="GFA21" s="128"/>
      <c r="GFB21" s="128"/>
      <c r="GFC21" s="128"/>
      <c r="GFD21" s="128"/>
      <c r="GFE21" s="128"/>
      <c r="GFF21" s="128"/>
      <c r="GFG21" s="128"/>
      <c r="GFH21" s="128"/>
      <c r="GFI21" s="128"/>
      <c r="GFJ21" s="128"/>
      <c r="GFK21" s="128"/>
      <c r="GFL21" s="128"/>
      <c r="GFM21" s="128"/>
      <c r="GFN21" s="128"/>
      <c r="GFO21" s="128"/>
      <c r="GFP21" s="128"/>
      <c r="GFQ21" s="128"/>
      <c r="GFR21" s="128"/>
      <c r="GFS21" s="128"/>
      <c r="GFT21" s="128"/>
      <c r="GFU21" s="128"/>
      <c r="GFV21" s="128"/>
      <c r="GFW21" s="128"/>
      <c r="GFX21" s="128"/>
      <c r="GFY21" s="128"/>
      <c r="GFZ21" s="128"/>
      <c r="GGA21" s="128"/>
      <c r="GGB21" s="128"/>
      <c r="GGC21" s="128"/>
      <c r="GGD21" s="128"/>
      <c r="GGE21" s="128"/>
      <c r="GGF21" s="128"/>
      <c r="GGG21" s="128"/>
      <c r="GGH21" s="128"/>
      <c r="GGI21" s="128"/>
      <c r="GGJ21" s="128"/>
      <c r="GGK21" s="128"/>
      <c r="GGL21" s="128"/>
      <c r="GGM21" s="128"/>
      <c r="GGN21" s="128"/>
      <c r="GGO21" s="128"/>
      <c r="GGP21" s="128"/>
      <c r="GGQ21" s="128"/>
      <c r="GGR21" s="128"/>
      <c r="GGS21" s="128"/>
      <c r="GGT21" s="128"/>
      <c r="GGU21" s="128"/>
      <c r="GGV21" s="128"/>
      <c r="GGW21" s="128"/>
      <c r="GGX21" s="128"/>
      <c r="GGY21" s="128"/>
      <c r="GGZ21" s="128"/>
      <c r="GHA21" s="128"/>
      <c r="GHB21" s="128"/>
      <c r="GHC21" s="128"/>
      <c r="GHD21" s="128"/>
      <c r="GHE21" s="128"/>
      <c r="GHF21" s="128"/>
      <c r="GHG21" s="128"/>
      <c r="GHH21" s="128"/>
      <c r="GHI21" s="128"/>
      <c r="GHJ21" s="128"/>
      <c r="GHK21" s="128"/>
      <c r="GHL21" s="128"/>
      <c r="GHM21" s="128"/>
      <c r="GHN21" s="128"/>
      <c r="GHO21" s="128"/>
      <c r="GHP21" s="128"/>
      <c r="GHQ21" s="128"/>
      <c r="GHR21" s="128"/>
      <c r="GHS21" s="128"/>
      <c r="GHT21" s="128"/>
      <c r="GHU21" s="128"/>
      <c r="GHV21" s="128"/>
      <c r="GHW21" s="128"/>
      <c r="GHX21" s="128"/>
      <c r="GHY21" s="128"/>
      <c r="GHZ21" s="128"/>
      <c r="GIA21" s="128"/>
      <c r="GIB21" s="128"/>
      <c r="GIC21" s="128"/>
      <c r="GID21" s="128"/>
      <c r="GIE21" s="128"/>
      <c r="GIF21" s="128"/>
      <c r="GIG21" s="128"/>
      <c r="GIH21" s="128"/>
      <c r="GII21" s="128"/>
      <c r="GIJ21" s="128"/>
      <c r="GIK21" s="128"/>
      <c r="GIL21" s="128"/>
      <c r="GIM21" s="128"/>
      <c r="GIN21" s="128"/>
      <c r="GIO21" s="128"/>
      <c r="GIP21" s="128"/>
      <c r="GIQ21" s="128"/>
      <c r="GIR21" s="128"/>
      <c r="GIS21" s="128"/>
      <c r="GIT21" s="128"/>
      <c r="GIU21" s="128"/>
      <c r="GIV21" s="128"/>
      <c r="GIW21" s="128"/>
      <c r="GIX21" s="128"/>
      <c r="GIY21" s="128"/>
      <c r="GIZ21" s="128"/>
      <c r="GJA21" s="128"/>
      <c r="GJB21" s="128"/>
      <c r="GJC21" s="128"/>
      <c r="GJD21" s="128"/>
      <c r="GJE21" s="128"/>
      <c r="GJF21" s="128"/>
      <c r="GJG21" s="128"/>
      <c r="GJH21" s="128"/>
      <c r="GJI21" s="128"/>
      <c r="GJJ21" s="128"/>
      <c r="GJK21" s="128"/>
      <c r="GJL21" s="128"/>
      <c r="GJM21" s="128"/>
      <c r="GJN21" s="128"/>
      <c r="GJO21" s="128"/>
      <c r="GJP21" s="128"/>
      <c r="GJQ21" s="128"/>
      <c r="GJR21" s="128"/>
      <c r="GJS21" s="128"/>
      <c r="GJT21" s="128"/>
      <c r="GJU21" s="128"/>
      <c r="GJV21" s="128"/>
      <c r="GJW21" s="128"/>
      <c r="GJX21" s="128"/>
      <c r="GJY21" s="128"/>
      <c r="GJZ21" s="128"/>
      <c r="GKA21" s="128"/>
      <c r="GKB21" s="128"/>
      <c r="GKC21" s="128"/>
      <c r="GKD21" s="128"/>
      <c r="GKE21" s="128"/>
      <c r="GKF21" s="128"/>
      <c r="GKG21" s="128"/>
      <c r="GKH21" s="128"/>
      <c r="GKI21" s="128"/>
      <c r="GKJ21" s="128"/>
      <c r="GKK21" s="128"/>
      <c r="GKL21" s="128"/>
      <c r="GKM21" s="128"/>
      <c r="GKN21" s="128"/>
      <c r="GKO21" s="128"/>
      <c r="GKP21" s="128"/>
      <c r="GKQ21" s="128"/>
      <c r="GKR21" s="128"/>
      <c r="GKS21" s="128"/>
      <c r="GKT21" s="128"/>
      <c r="GKU21" s="128"/>
      <c r="GKV21" s="128"/>
      <c r="GKW21" s="128"/>
      <c r="GKX21" s="128"/>
      <c r="GKY21" s="128"/>
      <c r="GKZ21" s="128"/>
      <c r="GLA21" s="128"/>
      <c r="GLB21" s="128"/>
      <c r="GLC21" s="128"/>
      <c r="GLD21" s="128"/>
      <c r="GLE21" s="128"/>
      <c r="GLF21" s="128"/>
      <c r="GLG21" s="128"/>
      <c r="GLH21" s="128"/>
      <c r="GLI21" s="128"/>
      <c r="GLJ21" s="128"/>
      <c r="GLK21" s="128"/>
      <c r="GLL21" s="128"/>
      <c r="GLM21" s="128"/>
      <c r="GLN21" s="128"/>
      <c r="GLO21" s="128"/>
      <c r="GLP21" s="128"/>
      <c r="GLQ21" s="128"/>
      <c r="GLR21" s="128"/>
      <c r="GLS21" s="128"/>
      <c r="GLT21" s="128"/>
      <c r="GLU21" s="128"/>
      <c r="GLV21" s="128"/>
      <c r="GLW21" s="128"/>
      <c r="GLX21" s="128"/>
      <c r="GLY21" s="128"/>
      <c r="GLZ21" s="128"/>
      <c r="GMA21" s="128"/>
      <c r="GMB21" s="128"/>
      <c r="GMC21" s="128"/>
      <c r="GMD21" s="128"/>
      <c r="GME21" s="128"/>
      <c r="GMF21" s="128"/>
      <c r="GMG21" s="128"/>
      <c r="GMH21" s="128"/>
      <c r="GMI21" s="128"/>
      <c r="GMJ21" s="128"/>
      <c r="GMK21" s="128"/>
      <c r="GML21" s="128"/>
      <c r="GMM21" s="128"/>
      <c r="GMN21" s="128"/>
      <c r="GMO21" s="128"/>
      <c r="GMP21" s="128"/>
      <c r="GMQ21" s="128"/>
      <c r="GMR21" s="128"/>
      <c r="GMS21" s="128"/>
      <c r="GMT21" s="128"/>
      <c r="GMU21" s="128"/>
      <c r="GMV21" s="128"/>
      <c r="GMW21" s="128"/>
      <c r="GMX21" s="128"/>
      <c r="GMY21" s="128"/>
      <c r="GMZ21" s="128"/>
      <c r="GNA21" s="128"/>
      <c r="GNB21" s="128"/>
      <c r="GNC21" s="128"/>
      <c r="GND21" s="128"/>
      <c r="GNE21" s="128"/>
      <c r="GNF21" s="128"/>
      <c r="GNG21" s="128"/>
      <c r="GNH21" s="128"/>
      <c r="GNI21" s="128"/>
      <c r="GNJ21" s="128"/>
      <c r="GNK21" s="128"/>
      <c r="GNL21" s="128"/>
      <c r="GNM21" s="128"/>
      <c r="GNN21" s="128"/>
      <c r="GNO21" s="128"/>
      <c r="GNP21" s="128"/>
      <c r="GNQ21" s="128"/>
      <c r="GNR21" s="128"/>
      <c r="GNS21" s="128"/>
      <c r="GNT21" s="128"/>
      <c r="GNU21" s="128"/>
      <c r="GNV21" s="128"/>
      <c r="GNW21" s="128"/>
      <c r="GNX21" s="128"/>
      <c r="GNY21" s="128"/>
      <c r="GNZ21" s="128"/>
      <c r="GOA21" s="128"/>
      <c r="GOB21" s="128"/>
      <c r="GOC21" s="128"/>
      <c r="GOD21" s="128"/>
      <c r="GOE21" s="128"/>
      <c r="GOF21" s="128"/>
      <c r="GOG21" s="128"/>
      <c r="GOH21" s="128"/>
      <c r="GOI21" s="128"/>
      <c r="GOJ21" s="128"/>
      <c r="GOK21" s="128"/>
      <c r="GOL21" s="128"/>
      <c r="GOM21" s="128"/>
      <c r="GON21" s="128"/>
      <c r="GOO21" s="128"/>
      <c r="GOP21" s="128"/>
      <c r="GOQ21" s="128"/>
      <c r="GOR21" s="128"/>
      <c r="GOS21" s="128"/>
      <c r="GOT21" s="128"/>
      <c r="GOU21" s="128"/>
      <c r="GOV21" s="128"/>
      <c r="GOW21" s="128"/>
      <c r="GOX21" s="128"/>
      <c r="GOY21" s="128"/>
      <c r="GOZ21" s="128"/>
      <c r="GPA21" s="128"/>
      <c r="GPB21" s="128"/>
      <c r="GPC21" s="128"/>
      <c r="GPD21" s="128"/>
      <c r="GPE21" s="128"/>
      <c r="GPF21" s="128"/>
      <c r="GPG21" s="128"/>
      <c r="GPH21" s="128"/>
      <c r="GPI21" s="128"/>
      <c r="GPJ21" s="128"/>
      <c r="GPK21" s="128"/>
      <c r="GPL21" s="128"/>
      <c r="GPM21" s="128"/>
      <c r="GPN21" s="128"/>
      <c r="GPO21" s="128"/>
      <c r="GPP21" s="128"/>
      <c r="GPQ21" s="128"/>
      <c r="GPR21" s="128"/>
      <c r="GPS21" s="128"/>
      <c r="GPT21" s="128"/>
      <c r="GPU21" s="128"/>
      <c r="GPV21" s="128"/>
      <c r="GPW21" s="128"/>
      <c r="GPX21" s="128"/>
      <c r="GPY21" s="128"/>
      <c r="GPZ21" s="128"/>
      <c r="GQA21" s="128"/>
      <c r="GQB21" s="128"/>
      <c r="GQC21" s="128"/>
      <c r="GQD21" s="128"/>
      <c r="GQE21" s="128"/>
      <c r="GQF21" s="128"/>
      <c r="GQG21" s="128"/>
      <c r="GQH21" s="128"/>
      <c r="GQI21" s="128"/>
      <c r="GQJ21" s="128"/>
      <c r="GQK21" s="128"/>
      <c r="GQL21" s="128"/>
      <c r="GQM21" s="128"/>
      <c r="GQN21" s="128"/>
      <c r="GQO21" s="128"/>
      <c r="GQP21" s="128"/>
      <c r="GQQ21" s="128"/>
      <c r="GQR21" s="128"/>
      <c r="GQS21" s="128"/>
      <c r="GQT21" s="128"/>
      <c r="GQU21" s="128"/>
      <c r="GQV21" s="128"/>
      <c r="GQW21" s="128"/>
      <c r="GQX21" s="128"/>
      <c r="GQY21" s="128"/>
      <c r="GQZ21" s="128"/>
      <c r="GRA21" s="128"/>
      <c r="GRB21" s="128"/>
      <c r="GRC21" s="128"/>
      <c r="GRD21" s="128"/>
      <c r="GRE21" s="128"/>
      <c r="GRF21" s="128"/>
      <c r="GRG21" s="128"/>
      <c r="GRH21" s="128"/>
      <c r="GRI21" s="128"/>
      <c r="GRJ21" s="128"/>
      <c r="GRK21" s="128"/>
      <c r="GRL21" s="128"/>
      <c r="GRM21" s="128"/>
      <c r="GRN21" s="128"/>
      <c r="GRO21" s="128"/>
      <c r="GRP21" s="128"/>
      <c r="GRQ21" s="128"/>
      <c r="GRR21" s="128"/>
      <c r="GRS21" s="128"/>
      <c r="GRT21" s="128"/>
      <c r="GRU21" s="128"/>
      <c r="GRV21" s="128"/>
      <c r="GRW21" s="128"/>
      <c r="GRX21" s="128"/>
      <c r="GRY21" s="128"/>
      <c r="GRZ21" s="128"/>
      <c r="GSA21" s="128"/>
      <c r="GSB21" s="128"/>
      <c r="GSC21" s="128"/>
      <c r="GSD21" s="128"/>
      <c r="GSE21" s="128"/>
      <c r="GSF21" s="128"/>
      <c r="GSG21" s="128"/>
      <c r="GSH21" s="128"/>
      <c r="GSI21" s="128"/>
      <c r="GSJ21" s="128"/>
      <c r="GSK21" s="128"/>
      <c r="GSL21" s="128"/>
      <c r="GSM21" s="128"/>
      <c r="GSN21" s="128"/>
      <c r="GSO21" s="128"/>
      <c r="GSP21" s="128"/>
      <c r="GSQ21" s="128"/>
      <c r="GSR21" s="128"/>
      <c r="GSS21" s="128"/>
      <c r="GST21" s="128"/>
      <c r="GSU21" s="128"/>
      <c r="GSV21" s="128"/>
      <c r="GSW21" s="128"/>
      <c r="GSX21" s="128"/>
      <c r="GSY21" s="128"/>
      <c r="GSZ21" s="128"/>
      <c r="GTA21" s="128"/>
      <c r="GTB21" s="128"/>
      <c r="GTC21" s="128"/>
      <c r="GTD21" s="128"/>
      <c r="GTE21" s="128"/>
      <c r="GTF21" s="128"/>
      <c r="GTG21" s="128"/>
      <c r="GTH21" s="128"/>
      <c r="GTI21" s="128"/>
      <c r="GTJ21" s="128"/>
      <c r="GTK21" s="128"/>
      <c r="GTL21" s="128"/>
      <c r="GTM21" s="128"/>
      <c r="GTN21" s="128"/>
      <c r="GTO21" s="128"/>
      <c r="GTP21" s="128"/>
      <c r="GTQ21" s="128"/>
      <c r="GTR21" s="128"/>
      <c r="GTS21" s="128"/>
      <c r="GTT21" s="128"/>
      <c r="GTU21" s="128"/>
      <c r="GTV21" s="128"/>
      <c r="GTW21" s="128"/>
      <c r="GTX21" s="128"/>
      <c r="GTY21" s="128"/>
      <c r="GTZ21" s="128"/>
      <c r="GUA21" s="128"/>
      <c r="GUB21" s="128"/>
      <c r="GUC21" s="128"/>
      <c r="GUD21" s="128"/>
      <c r="GUE21" s="128"/>
      <c r="GUF21" s="128"/>
      <c r="GUG21" s="128"/>
      <c r="GUH21" s="128"/>
      <c r="GUI21" s="128"/>
      <c r="GUJ21" s="128"/>
      <c r="GUK21" s="128"/>
      <c r="GUL21" s="128"/>
      <c r="GUM21" s="128"/>
      <c r="GUN21" s="128"/>
      <c r="GUO21" s="128"/>
      <c r="GUP21" s="128"/>
      <c r="GUQ21" s="128"/>
      <c r="GUR21" s="128"/>
      <c r="GUS21" s="128"/>
      <c r="GUT21" s="128"/>
      <c r="GUU21" s="128"/>
      <c r="GUV21" s="128"/>
      <c r="GUW21" s="128"/>
      <c r="GUX21" s="128"/>
      <c r="GUY21" s="128"/>
      <c r="GUZ21" s="128"/>
      <c r="GVA21" s="128"/>
      <c r="GVB21" s="128"/>
      <c r="GVC21" s="128"/>
      <c r="GVD21" s="128"/>
      <c r="GVE21" s="128"/>
      <c r="GVF21" s="128"/>
      <c r="GVG21" s="128"/>
      <c r="GVH21" s="128"/>
      <c r="GVI21" s="128"/>
      <c r="GVJ21" s="128"/>
      <c r="GVK21" s="128"/>
      <c r="GVL21" s="128"/>
      <c r="GVM21" s="128"/>
      <c r="GVN21" s="128"/>
      <c r="GVO21" s="128"/>
      <c r="GVP21" s="128"/>
      <c r="GVQ21" s="128"/>
      <c r="GVR21" s="128"/>
      <c r="GVS21" s="128"/>
      <c r="GVT21" s="128"/>
      <c r="GVU21" s="128"/>
      <c r="GVV21" s="128"/>
      <c r="GVW21" s="128"/>
      <c r="GVX21" s="128"/>
      <c r="GVY21" s="128"/>
      <c r="GVZ21" s="128"/>
      <c r="GWA21" s="128"/>
      <c r="GWB21" s="128"/>
      <c r="GWC21" s="128"/>
      <c r="GWD21" s="128"/>
      <c r="GWE21" s="128"/>
      <c r="GWF21" s="128"/>
      <c r="GWG21" s="128"/>
      <c r="GWH21" s="128"/>
      <c r="GWI21" s="128"/>
      <c r="GWJ21" s="128"/>
      <c r="GWK21" s="128"/>
      <c r="GWL21" s="128"/>
      <c r="GWM21" s="128"/>
      <c r="GWN21" s="128"/>
      <c r="GWO21" s="128"/>
      <c r="GWP21" s="128"/>
      <c r="GWQ21" s="128"/>
      <c r="GWR21" s="128"/>
      <c r="GWS21" s="128"/>
      <c r="GWT21" s="128"/>
      <c r="GWU21" s="128"/>
      <c r="GWV21" s="128"/>
      <c r="GWW21" s="128"/>
      <c r="GWX21" s="128"/>
      <c r="GWY21" s="128"/>
      <c r="GWZ21" s="128"/>
      <c r="GXA21" s="128"/>
      <c r="GXB21" s="128"/>
      <c r="GXC21" s="128"/>
      <c r="GXD21" s="128"/>
      <c r="GXE21" s="128"/>
      <c r="GXF21" s="128"/>
      <c r="GXG21" s="128"/>
      <c r="GXH21" s="128"/>
      <c r="GXI21" s="128"/>
      <c r="GXJ21" s="128"/>
      <c r="GXK21" s="128"/>
      <c r="GXL21" s="128"/>
      <c r="GXM21" s="128"/>
      <c r="GXN21" s="128"/>
      <c r="GXO21" s="128"/>
      <c r="GXP21" s="128"/>
      <c r="GXQ21" s="128"/>
      <c r="GXR21" s="128"/>
      <c r="GXS21" s="128"/>
      <c r="GXT21" s="128"/>
      <c r="GXU21" s="128"/>
      <c r="GXV21" s="128"/>
      <c r="GXW21" s="128"/>
      <c r="GXX21" s="128"/>
      <c r="GXY21" s="128"/>
      <c r="GXZ21" s="128"/>
      <c r="GYA21" s="128"/>
      <c r="GYB21" s="128"/>
      <c r="GYC21" s="128"/>
      <c r="GYD21" s="128"/>
      <c r="GYE21" s="128"/>
      <c r="GYF21" s="128"/>
      <c r="GYG21" s="128"/>
      <c r="GYH21" s="128"/>
      <c r="GYI21" s="128"/>
      <c r="GYJ21" s="128"/>
      <c r="GYK21" s="128"/>
      <c r="GYL21" s="128"/>
      <c r="GYM21" s="128"/>
      <c r="GYN21" s="128"/>
      <c r="GYO21" s="128"/>
      <c r="GYP21" s="128"/>
      <c r="GYQ21" s="128"/>
      <c r="GYR21" s="128"/>
      <c r="GYS21" s="128"/>
      <c r="GYT21" s="128"/>
      <c r="GYU21" s="128"/>
      <c r="GYV21" s="128"/>
      <c r="GYW21" s="128"/>
      <c r="GYX21" s="128"/>
      <c r="GYY21" s="128"/>
      <c r="GYZ21" s="128"/>
      <c r="GZA21" s="128"/>
      <c r="GZB21" s="128"/>
      <c r="GZC21" s="128"/>
      <c r="GZD21" s="128"/>
      <c r="GZE21" s="128"/>
      <c r="GZF21" s="128"/>
      <c r="GZG21" s="128"/>
      <c r="GZH21" s="128"/>
      <c r="GZI21" s="128"/>
      <c r="GZJ21" s="128"/>
      <c r="GZK21" s="128"/>
      <c r="GZL21" s="128"/>
      <c r="GZM21" s="128"/>
      <c r="GZN21" s="128"/>
      <c r="GZO21" s="128"/>
      <c r="GZP21" s="128"/>
      <c r="GZQ21" s="128"/>
      <c r="GZR21" s="128"/>
      <c r="GZS21" s="128"/>
      <c r="GZT21" s="128"/>
      <c r="GZU21" s="128"/>
      <c r="GZV21" s="128"/>
      <c r="GZW21" s="128"/>
      <c r="GZX21" s="128"/>
      <c r="GZY21" s="128"/>
      <c r="GZZ21" s="128"/>
      <c r="HAA21" s="128"/>
      <c r="HAB21" s="128"/>
      <c r="HAC21" s="128"/>
      <c r="HAD21" s="128"/>
      <c r="HAE21" s="128"/>
      <c r="HAF21" s="128"/>
      <c r="HAG21" s="128"/>
      <c r="HAH21" s="128"/>
      <c r="HAI21" s="128"/>
      <c r="HAJ21" s="128"/>
      <c r="HAK21" s="128"/>
      <c r="HAL21" s="128"/>
      <c r="HAM21" s="128"/>
      <c r="HAN21" s="128"/>
      <c r="HAO21" s="128"/>
      <c r="HAP21" s="128"/>
      <c r="HAQ21" s="128"/>
      <c r="HAR21" s="128"/>
      <c r="HAS21" s="128"/>
      <c r="HAT21" s="128"/>
      <c r="HAU21" s="128"/>
      <c r="HAV21" s="128"/>
      <c r="HAW21" s="128"/>
      <c r="HAX21" s="128"/>
      <c r="HAY21" s="128"/>
      <c r="HAZ21" s="128"/>
      <c r="HBA21" s="128"/>
      <c r="HBB21" s="128"/>
      <c r="HBC21" s="128"/>
      <c r="HBD21" s="128"/>
      <c r="HBE21" s="128"/>
      <c r="HBF21" s="128"/>
      <c r="HBG21" s="128"/>
      <c r="HBH21" s="128"/>
      <c r="HBI21" s="128"/>
      <c r="HBJ21" s="128"/>
      <c r="HBK21" s="128"/>
      <c r="HBL21" s="128"/>
      <c r="HBM21" s="128"/>
      <c r="HBN21" s="128"/>
      <c r="HBO21" s="128"/>
      <c r="HBP21" s="128"/>
      <c r="HBQ21" s="128"/>
      <c r="HBR21" s="128"/>
      <c r="HBS21" s="128"/>
      <c r="HBT21" s="128"/>
      <c r="HBU21" s="128"/>
      <c r="HBV21" s="128"/>
      <c r="HBW21" s="128"/>
      <c r="HBX21" s="128"/>
      <c r="HBY21" s="128"/>
      <c r="HBZ21" s="128"/>
      <c r="HCA21" s="128"/>
      <c r="HCB21" s="128"/>
      <c r="HCC21" s="128"/>
      <c r="HCD21" s="128"/>
      <c r="HCE21" s="128"/>
      <c r="HCF21" s="128"/>
      <c r="HCG21" s="128"/>
      <c r="HCH21" s="128"/>
      <c r="HCI21" s="128"/>
      <c r="HCJ21" s="128"/>
      <c r="HCK21" s="128"/>
      <c r="HCL21" s="128"/>
      <c r="HCM21" s="128"/>
      <c r="HCN21" s="128"/>
      <c r="HCO21" s="128"/>
      <c r="HCP21" s="128"/>
      <c r="HCQ21" s="128"/>
      <c r="HCR21" s="128"/>
      <c r="HCS21" s="128"/>
      <c r="HCT21" s="128"/>
      <c r="HCU21" s="128"/>
      <c r="HCV21" s="128"/>
      <c r="HCW21" s="128"/>
      <c r="HCX21" s="128"/>
      <c r="HCY21" s="128"/>
      <c r="HCZ21" s="128"/>
      <c r="HDA21" s="128"/>
      <c r="HDB21" s="128"/>
      <c r="HDC21" s="128"/>
      <c r="HDD21" s="128"/>
      <c r="HDE21" s="128"/>
      <c r="HDF21" s="128"/>
      <c r="HDG21" s="128"/>
      <c r="HDH21" s="128"/>
      <c r="HDI21" s="128"/>
      <c r="HDJ21" s="128"/>
      <c r="HDK21" s="128"/>
      <c r="HDL21" s="128"/>
      <c r="HDM21" s="128"/>
      <c r="HDN21" s="128"/>
      <c r="HDO21" s="128"/>
      <c r="HDP21" s="128"/>
      <c r="HDQ21" s="128"/>
      <c r="HDR21" s="128"/>
      <c r="HDS21" s="128"/>
      <c r="HDT21" s="128"/>
      <c r="HDU21" s="128"/>
      <c r="HDV21" s="128"/>
      <c r="HDW21" s="128"/>
      <c r="HDX21" s="128"/>
      <c r="HDY21" s="128"/>
      <c r="HDZ21" s="128"/>
      <c r="HEA21" s="128"/>
      <c r="HEB21" s="128"/>
      <c r="HEC21" s="128"/>
      <c r="HED21" s="128"/>
      <c r="HEE21" s="128"/>
      <c r="HEF21" s="128"/>
      <c r="HEG21" s="128"/>
      <c r="HEH21" s="128"/>
      <c r="HEI21" s="128"/>
      <c r="HEJ21" s="128"/>
      <c r="HEK21" s="128"/>
      <c r="HEL21" s="128"/>
      <c r="HEM21" s="128"/>
      <c r="HEN21" s="128"/>
      <c r="HEO21" s="128"/>
      <c r="HEP21" s="128"/>
      <c r="HEQ21" s="128"/>
      <c r="HER21" s="128"/>
      <c r="HES21" s="128"/>
      <c r="HET21" s="128"/>
      <c r="HEU21" s="128"/>
      <c r="HEV21" s="128"/>
      <c r="HEW21" s="128"/>
      <c r="HEX21" s="128"/>
      <c r="HEY21" s="128"/>
      <c r="HEZ21" s="128"/>
      <c r="HFA21" s="128"/>
      <c r="HFB21" s="128"/>
      <c r="HFC21" s="128"/>
      <c r="HFD21" s="128"/>
      <c r="HFE21" s="128"/>
      <c r="HFF21" s="128"/>
      <c r="HFG21" s="128"/>
      <c r="HFH21" s="128"/>
      <c r="HFI21" s="128"/>
      <c r="HFJ21" s="128"/>
      <c r="HFK21" s="128"/>
      <c r="HFL21" s="128"/>
      <c r="HFM21" s="128"/>
      <c r="HFN21" s="128"/>
      <c r="HFO21" s="128"/>
      <c r="HFP21" s="128"/>
      <c r="HFQ21" s="128"/>
      <c r="HFR21" s="128"/>
      <c r="HFS21" s="128"/>
      <c r="HFT21" s="128"/>
      <c r="HFU21" s="128"/>
      <c r="HFV21" s="128"/>
      <c r="HFW21" s="128"/>
      <c r="HFX21" s="128"/>
      <c r="HFY21" s="128"/>
      <c r="HFZ21" s="128"/>
      <c r="HGA21" s="128"/>
      <c r="HGB21" s="128"/>
      <c r="HGC21" s="128"/>
      <c r="HGD21" s="128"/>
      <c r="HGE21" s="128"/>
      <c r="HGF21" s="128"/>
      <c r="HGG21" s="128"/>
      <c r="HGH21" s="128"/>
      <c r="HGI21" s="128"/>
      <c r="HGJ21" s="128"/>
      <c r="HGK21" s="128"/>
      <c r="HGL21" s="128"/>
      <c r="HGM21" s="128"/>
      <c r="HGN21" s="128"/>
      <c r="HGO21" s="128"/>
      <c r="HGP21" s="128"/>
      <c r="HGQ21" s="128"/>
      <c r="HGR21" s="128"/>
      <c r="HGS21" s="128"/>
      <c r="HGT21" s="128"/>
      <c r="HGU21" s="128"/>
      <c r="HGV21" s="128"/>
      <c r="HGW21" s="128"/>
      <c r="HGX21" s="128"/>
      <c r="HGY21" s="128"/>
      <c r="HGZ21" s="128"/>
      <c r="HHA21" s="128"/>
      <c r="HHB21" s="128"/>
      <c r="HHC21" s="128"/>
      <c r="HHD21" s="128"/>
      <c r="HHE21" s="128"/>
      <c r="HHF21" s="128"/>
      <c r="HHG21" s="128"/>
      <c r="HHH21" s="128"/>
      <c r="HHI21" s="128"/>
      <c r="HHJ21" s="128"/>
      <c r="HHK21" s="128"/>
      <c r="HHL21" s="128"/>
      <c r="HHM21" s="128"/>
      <c r="HHN21" s="128"/>
      <c r="HHO21" s="128"/>
      <c r="HHP21" s="128"/>
      <c r="HHQ21" s="128"/>
      <c r="HHR21" s="128"/>
      <c r="HHS21" s="128"/>
      <c r="HHT21" s="128"/>
      <c r="HHU21" s="128"/>
      <c r="HHV21" s="128"/>
      <c r="HHW21" s="128"/>
      <c r="HHX21" s="128"/>
      <c r="HHY21" s="128"/>
      <c r="HHZ21" s="128"/>
      <c r="HIA21" s="128"/>
      <c r="HIB21" s="128"/>
      <c r="HIC21" s="128"/>
      <c r="HID21" s="128"/>
      <c r="HIE21" s="128"/>
      <c r="HIF21" s="128"/>
      <c r="HIG21" s="128"/>
      <c r="HIH21" s="128"/>
      <c r="HII21" s="128"/>
      <c r="HIJ21" s="128"/>
      <c r="HIK21" s="128"/>
      <c r="HIL21" s="128"/>
      <c r="HIM21" s="128"/>
      <c r="HIN21" s="128"/>
      <c r="HIO21" s="128"/>
      <c r="HIP21" s="128"/>
      <c r="HIQ21" s="128"/>
      <c r="HIR21" s="128"/>
      <c r="HIS21" s="128"/>
      <c r="HIT21" s="128"/>
      <c r="HIU21" s="128"/>
      <c r="HIV21" s="128"/>
      <c r="HIW21" s="128"/>
      <c r="HIX21" s="128"/>
      <c r="HIY21" s="128"/>
      <c r="HIZ21" s="128"/>
      <c r="HJA21" s="128"/>
      <c r="HJB21" s="128"/>
      <c r="HJC21" s="128"/>
      <c r="HJD21" s="128"/>
      <c r="HJE21" s="128"/>
      <c r="HJF21" s="128"/>
      <c r="HJG21" s="128"/>
      <c r="HJH21" s="128"/>
      <c r="HJI21" s="128"/>
      <c r="HJJ21" s="128"/>
      <c r="HJK21" s="128"/>
      <c r="HJL21" s="128"/>
      <c r="HJM21" s="128"/>
      <c r="HJN21" s="128"/>
      <c r="HJO21" s="128"/>
      <c r="HJP21" s="128"/>
      <c r="HJQ21" s="128"/>
      <c r="HJR21" s="128"/>
      <c r="HJS21" s="128"/>
      <c r="HJT21" s="128"/>
      <c r="HJU21" s="128"/>
      <c r="HJV21" s="128"/>
      <c r="HJW21" s="128"/>
      <c r="HJX21" s="128"/>
      <c r="HJY21" s="128"/>
      <c r="HJZ21" s="128"/>
      <c r="HKA21" s="128"/>
      <c r="HKB21" s="128"/>
      <c r="HKC21" s="128"/>
      <c r="HKD21" s="128"/>
      <c r="HKE21" s="128"/>
      <c r="HKF21" s="128"/>
      <c r="HKG21" s="128"/>
      <c r="HKH21" s="128"/>
      <c r="HKI21" s="128"/>
      <c r="HKJ21" s="128"/>
      <c r="HKK21" s="128"/>
      <c r="HKL21" s="128"/>
      <c r="HKM21" s="128"/>
      <c r="HKN21" s="128"/>
      <c r="HKO21" s="128"/>
      <c r="HKP21" s="128"/>
      <c r="HKQ21" s="128"/>
      <c r="HKR21" s="128"/>
      <c r="HKS21" s="128"/>
      <c r="HKT21" s="128"/>
      <c r="HKU21" s="128"/>
      <c r="HKV21" s="128"/>
      <c r="HKW21" s="128"/>
      <c r="HKX21" s="128"/>
      <c r="HKY21" s="128"/>
      <c r="HKZ21" s="128"/>
      <c r="HLA21" s="128"/>
      <c r="HLB21" s="128"/>
      <c r="HLC21" s="128"/>
      <c r="HLD21" s="128"/>
      <c r="HLE21" s="128"/>
      <c r="HLF21" s="128"/>
      <c r="HLG21" s="128"/>
      <c r="HLH21" s="128"/>
      <c r="HLI21" s="128"/>
      <c r="HLJ21" s="128"/>
      <c r="HLK21" s="128"/>
      <c r="HLL21" s="128"/>
      <c r="HLM21" s="128"/>
      <c r="HLN21" s="128"/>
      <c r="HLO21" s="128"/>
      <c r="HLP21" s="128"/>
      <c r="HLQ21" s="128"/>
      <c r="HLR21" s="128"/>
      <c r="HLS21" s="128"/>
      <c r="HLT21" s="128"/>
      <c r="HLU21" s="128"/>
      <c r="HLV21" s="128"/>
      <c r="HLW21" s="128"/>
      <c r="HLX21" s="128"/>
      <c r="HLY21" s="128"/>
      <c r="HLZ21" s="128"/>
      <c r="HMA21" s="128"/>
      <c r="HMB21" s="128"/>
      <c r="HMC21" s="128"/>
      <c r="HMD21" s="128"/>
      <c r="HME21" s="128"/>
      <c r="HMF21" s="128"/>
      <c r="HMG21" s="128"/>
      <c r="HMH21" s="128"/>
      <c r="HMI21" s="128"/>
      <c r="HMJ21" s="128"/>
      <c r="HMK21" s="128"/>
      <c r="HML21" s="128"/>
      <c r="HMM21" s="128"/>
      <c r="HMN21" s="128"/>
      <c r="HMO21" s="128"/>
      <c r="HMP21" s="128"/>
      <c r="HMQ21" s="128"/>
      <c r="HMR21" s="128"/>
      <c r="HMS21" s="128"/>
      <c r="HMT21" s="128"/>
      <c r="HMU21" s="128"/>
      <c r="HMV21" s="128"/>
      <c r="HMW21" s="128"/>
      <c r="HMX21" s="128"/>
      <c r="HMY21" s="128"/>
      <c r="HMZ21" s="128"/>
      <c r="HNA21" s="128"/>
      <c r="HNB21" s="128"/>
      <c r="HNC21" s="128"/>
      <c r="HND21" s="128"/>
      <c r="HNE21" s="128"/>
      <c r="HNF21" s="128"/>
      <c r="HNG21" s="128"/>
      <c r="HNH21" s="128"/>
      <c r="HNI21" s="128"/>
      <c r="HNJ21" s="128"/>
      <c r="HNK21" s="128"/>
      <c r="HNL21" s="128"/>
      <c r="HNM21" s="128"/>
      <c r="HNN21" s="128"/>
      <c r="HNO21" s="128"/>
      <c r="HNP21" s="128"/>
      <c r="HNQ21" s="128"/>
      <c r="HNR21" s="128"/>
      <c r="HNS21" s="128"/>
      <c r="HNT21" s="128"/>
      <c r="HNU21" s="128"/>
      <c r="HNV21" s="128"/>
      <c r="HNW21" s="128"/>
      <c r="HNX21" s="128"/>
      <c r="HNY21" s="128"/>
      <c r="HNZ21" s="128"/>
      <c r="HOA21" s="128"/>
      <c r="HOB21" s="128"/>
      <c r="HOC21" s="128"/>
      <c r="HOD21" s="128"/>
      <c r="HOE21" s="128"/>
      <c r="HOF21" s="128"/>
      <c r="HOG21" s="128"/>
      <c r="HOH21" s="128"/>
      <c r="HOI21" s="128"/>
      <c r="HOJ21" s="128"/>
      <c r="HOK21" s="128"/>
      <c r="HOL21" s="128"/>
      <c r="HOM21" s="128"/>
      <c r="HON21" s="128"/>
      <c r="HOO21" s="128"/>
      <c r="HOP21" s="128"/>
      <c r="HOQ21" s="128"/>
      <c r="HOR21" s="128"/>
      <c r="HOS21" s="128"/>
      <c r="HOT21" s="128"/>
      <c r="HOU21" s="128"/>
      <c r="HOV21" s="128"/>
      <c r="HOW21" s="128"/>
      <c r="HOX21" s="128"/>
      <c r="HOY21" s="128"/>
      <c r="HOZ21" s="128"/>
      <c r="HPA21" s="128"/>
      <c r="HPB21" s="128"/>
      <c r="HPC21" s="128"/>
      <c r="HPD21" s="128"/>
      <c r="HPE21" s="128"/>
      <c r="HPF21" s="128"/>
      <c r="HPG21" s="128"/>
      <c r="HPH21" s="128"/>
      <c r="HPI21" s="128"/>
      <c r="HPJ21" s="128"/>
      <c r="HPK21" s="128"/>
      <c r="HPL21" s="128"/>
      <c r="HPM21" s="128"/>
      <c r="HPN21" s="128"/>
      <c r="HPO21" s="128"/>
      <c r="HPP21" s="128"/>
      <c r="HPQ21" s="128"/>
      <c r="HPR21" s="128"/>
      <c r="HPS21" s="128"/>
      <c r="HPT21" s="128"/>
      <c r="HPU21" s="128"/>
      <c r="HPV21" s="128"/>
      <c r="HPW21" s="128"/>
      <c r="HPX21" s="128"/>
      <c r="HPY21" s="128"/>
      <c r="HPZ21" s="128"/>
      <c r="HQA21" s="128"/>
      <c r="HQB21" s="128"/>
      <c r="HQC21" s="128"/>
      <c r="HQD21" s="128"/>
      <c r="HQE21" s="128"/>
      <c r="HQF21" s="128"/>
      <c r="HQG21" s="128"/>
      <c r="HQH21" s="128"/>
      <c r="HQI21" s="128"/>
      <c r="HQJ21" s="128"/>
      <c r="HQK21" s="128"/>
      <c r="HQL21" s="128"/>
      <c r="HQM21" s="128"/>
      <c r="HQN21" s="128"/>
      <c r="HQO21" s="128"/>
      <c r="HQP21" s="128"/>
      <c r="HQQ21" s="128"/>
      <c r="HQR21" s="128"/>
      <c r="HQS21" s="128"/>
      <c r="HQT21" s="128"/>
      <c r="HQU21" s="128"/>
      <c r="HQV21" s="128"/>
      <c r="HQW21" s="128"/>
      <c r="HQX21" s="128"/>
      <c r="HQY21" s="128"/>
      <c r="HQZ21" s="128"/>
      <c r="HRA21" s="128"/>
      <c r="HRB21" s="128"/>
      <c r="HRC21" s="128"/>
      <c r="HRD21" s="128"/>
      <c r="HRE21" s="128"/>
      <c r="HRF21" s="128"/>
      <c r="HRG21" s="128"/>
      <c r="HRH21" s="128"/>
      <c r="HRI21" s="128"/>
      <c r="HRJ21" s="128"/>
      <c r="HRK21" s="128"/>
      <c r="HRL21" s="128"/>
      <c r="HRM21" s="128"/>
      <c r="HRN21" s="128"/>
      <c r="HRO21" s="128"/>
      <c r="HRP21" s="128"/>
      <c r="HRQ21" s="128"/>
      <c r="HRR21" s="128"/>
      <c r="HRS21" s="128"/>
      <c r="HRT21" s="128"/>
      <c r="HRU21" s="128"/>
      <c r="HRV21" s="128"/>
      <c r="HRW21" s="128"/>
      <c r="HRX21" s="128"/>
      <c r="HRY21" s="128"/>
      <c r="HRZ21" s="128"/>
      <c r="HSA21" s="128"/>
      <c r="HSB21" s="128"/>
      <c r="HSC21" s="128"/>
      <c r="HSD21" s="128"/>
      <c r="HSE21" s="128"/>
      <c r="HSF21" s="128"/>
      <c r="HSG21" s="128"/>
      <c r="HSH21" s="128"/>
      <c r="HSI21" s="128"/>
      <c r="HSJ21" s="128"/>
      <c r="HSK21" s="128"/>
      <c r="HSL21" s="128"/>
      <c r="HSM21" s="128"/>
      <c r="HSN21" s="128"/>
      <c r="HSO21" s="128"/>
      <c r="HSP21" s="128"/>
      <c r="HSQ21" s="128"/>
      <c r="HSR21" s="128"/>
      <c r="HSS21" s="128"/>
      <c r="HST21" s="128"/>
      <c r="HSU21" s="128"/>
      <c r="HSV21" s="128"/>
      <c r="HSW21" s="128"/>
      <c r="HSX21" s="128"/>
      <c r="HSY21" s="128"/>
      <c r="HSZ21" s="128"/>
      <c r="HTA21" s="128"/>
      <c r="HTB21" s="128"/>
      <c r="HTC21" s="128"/>
      <c r="HTD21" s="128"/>
      <c r="HTE21" s="128"/>
      <c r="HTF21" s="128"/>
      <c r="HTG21" s="128"/>
      <c r="HTH21" s="128"/>
      <c r="HTI21" s="128"/>
      <c r="HTJ21" s="128"/>
      <c r="HTK21" s="128"/>
      <c r="HTL21" s="128"/>
      <c r="HTM21" s="128"/>
      <c r="HTN21" s="128"/>
      <c r="HTO21" s="128"/>
      <c r="HTP21" s="128"/>
      <c r="HTQ21" s="128"/>
      <c r="HTR21" s="128"/>
      <c r="HTS21" s="128"/>
      <c r="HTT21" s="128"/>
      <c r="HTU21" s="128"/>
      <c r="HTV21" s="128"/>
      <c r="HTW21" s="128"/>
      <c r="HTX21" s="128"/>
      <c r="HTY21" s="128"/>
      <c r="HTZ21" s="128"/>
      <c r="HUA21" s="128"/>
      <c r="HUB21" s="128"/>
      <c r="HUC21" s="128"/>
      <c r="HUD21" s="128"/>
      <c r="HUE21" s="128"/>
      <c r="HUF21" s="128"/>
      <c r="HUG21" s="128"/>
      <c r="HUH21" s="128"/>
      <c r="HUI21" s="128"/>
      <c r="HUJ21" s="128"/>
      <c r="HUK21" s="128"/>
      <c r="HUL21" s="128"/>
      <c r="HUM21" s="128"/>
      <c r="HUN21" s="128"/>
      <c r="HUO21" s="128"/>
      <c r="HUP21" s="128"/>
      <c r="HUQ21" s="128"/>
      <c r="HUR21" s="128"/>
      <c r="HUS21" s="128"/>
      <c r="HUT21" s="128"/>
      <c r="HUU21" s="128"/>
      <c r="HUV21" s="128"/>
      <c r="HUW21" s="128"/>
      <c r="HUX21" s="128"/>
      <c r="HUY21" s="128"/>
      <c r="HUZ21" s="128"/>
      <c r="HVA21" s="128"/>
      <c r="HVB21" s="128"/>
      <c r="HVC21" s="128"/>
      <c r="HVD21" s="128"/>
      <c r="HVE21" s="128"/>
      <c r="HVF21" s="128"/>
      <c r="HVG21" s="128"/>
      <c r="HVH21" s="128"/>
      <c r="HVI21" s="128"/>
      <c r="HVJ21" s="128"/>
      <c r="HVK21" s="128"/>
      <c r="HVL21" s="128"/>
      <c r="HVM21" s="128"/>
      <c r="HVN21" s="128"/>
      <c r="HVO21" s="128"/>
      <c r="HVP21" s="128"/>
      <c r="HVQ21" s="128"/>
      <c r="HVR21" s="128"/>
      <c r="HVS21" s="128"/>
      <c r="HVT21" s="128"/>
      <c r="HVU21" s="128"/>
      <c r="HVV21" s="128"/>
      <c r="HVW21" s="128"/>
      <c r="HVX21" s="128"/>
      <c r="HVY21" s="128"/>
      <c r="HVZ21" s="128"/>
      <c r="HWA21" s="128"/>
      <c r="HWB21" s="128"/>
      <c r="HWC21" s="128"/>
      <c r="HWD21" s="128"/>
      <c r="HWE21" s="128"/>
      <c r="HWF21" s="128"/>
      <c r="HWG21" s="128"/>
      <c r="HWH21" s="128"/>
      <c r="HWI21" s="128"/>
      <c r="HWJ21" s="128"/>
      <c r="HWK21" s="128"/>
      <c r="HWL21" s="128"/>
      <c r="HWM21" s="128"/>
      <c r="HWN21" s="128"/>
      <c r="HWO21" s="128"/>
      <c r="HWP21" s="128"/>
      <c r="HWQ21" s="128"/>
      <c r="HWR21" s="128"/>
      <c r="HWS21" s="128"/>
      <c r="HWT21" s="128"/>
      <c r="HWU21" s="128"/>
      <c r="HWV21" s="128"/>
      <c r="HWW21" s="128"/>
      <c r="HWX21" s="128"/>
      <c r="HWY21" s="128"/>
      <c r="HWZ21" s="128"/>
      <c r="HXA21" s="128"/>
      <c r="HXB21" s="128"/>
      <c r="HXC21" s="128"/>
      <c r="HXD21" s="128"/>
      <c r="HXE21" s="128"/>
      <c r="HXF21" s="128"/>
      <c r="HXG21" s="128"/>
      <c r="HXH21" s="128"/>
      <c r="HXI21" s="128"/>
      <c r="HXJ21" s="128"/>
      <c r="HXK21" s="128"/>
      <c r="HXL21" s="128"/>
      <c r="HXM21" s="128"/>
      <c r="HXN21" s="128"/>
      <c r="HXO21" s="128"/>
      <c r="HXP21" s="128"/>
      <c r="HXQ21" s="128"/>
      <c r="HXR21" s="128"/>
      <c r="HXS21" s="128"/>
      <c r="HXT21" s="128"/>
      <c r="HXU21" s="128"/>
      <c r="HXV21" s="128"/>
      <c r="HXW21" s="128"/>
      <c r="HXX21" s="128"/>
      <c r="HXY21" s="128"/>
      <c r="HXZ21" s="128"/>
      <c r="HYA21" s="128"/>
      <c r="HYB21" s="128"/>
      <c r="HYC21" s="128"/>
      <c r="HYD21" s="128"/>
      <c r="HYE21" s="128"/>
      <c r="HYF21" s="128"/>
      <c r="HYG21" s="128"/>
      <c r="HYH21" s="128"/>
      <c r="HYI21" s="128"/>
      <c r="HYJ21" s="128"/>
      <c r="HYK21" s="128"/>
      <c r="HYL21" s="128"/>
      <c r="HYM21" s="128"/>
      <c r="HYN21" s="128"/>
      <c r="HYO21" s="128"/>
      <c r="HYP21" s="128"/>
      <c r="HYQ21" s="128"/>
      <c r="HYR21" s="128"/>
      <c r="HYS21" s="128"/>
      <c r="HYT21" s="128"/>
      <c r="HYU21" s="128"/>
      <c r="HYV21" s="128"/>
      <c r="HYW21" s="128"/>
      <c r="HYX21" s="128"/>
      <c r="HYY21" s="128"/>
      <c r="HYZ21" s="128"/>
      <c r="HZA21" s="128"/>
      <c r="HZB21" s="128"/>
      <c r="HZC21" s="128"/>
      <c r="HZD21" s="128"/>
      <c r="HZE21" s="128"/>
      <c r="HZF21" s="128"/>
      <c r="HZG21" s="128"/>
      <c r="HZH21" s="128"/>
      <c r="HZI21" s="128"/>
      <c r="HZJ21" s="128"/>
      <c r="HZK21" s="128"/>
      <c r="HZL21" s="128"/>
      <c r="HZM21" s="128"/>
      <c r="HZN21" s="128"/>
      <c r="HZO21" s="128"/>
      <c r="HZP21" s="128"/>
      <c r="HZQ21" s="128"/>
      <c r="HZR21" s="128"/>
      <c r="HZS21" s="128"/>
      <c r="HZT21" s="128"/>
      <c r="HZU21" s="128"/>
      <c r="HZV21" s="128"/>
      <c r="HZW21" s="128"/>
      <c r="HZX21" s="128"/>
      <c r="HZY21" s="128"/>
      <c r="HZZ21" s="128"/>
      <c r="IAA21" s="128"/>
      <c r="IAB21" s="128"/>
      <c r="IAC21" s="128"/>
      <c r="IAD21" s="128"/>
      <c r="IAE21" s="128"/>
      <c r="IAF21" s="128"/>
      <c r="IAG21" s="128"/>
      <c r="IAH21" s="128"/>
      <c r="IAI21" s="128"/>
      <c r="IAJ21" s="128"/>
      <c r="IAK21" s="128"/>
      <c r="IAL21" s="128"/>
      <c r="IAM21" s="128"/>
      <c r="IAN21" s="128"/>
      <c r="IAO21" s="128"/>
      <c r="IAP21" s="128"/>
      <c r="IAQ21" s="128"/>
      <c r="IAR21" s="128"/>
      <c r="IAS21" s="128"/>
      <c r="IAT21" s="128"/>
      <c r="IAU21" s="128"/>
      <c r="IAV21" s="128"/>
      <c r="IAW21" s="128"/>
      <c r="IAX21" s="128"/>
      <c r="IAY21" s="128"/>
      <c r="IAZ21" s="128"/>
      <c r="IBA21" s="128"/>
      <c r="IBB21" s="128"/>
      <c r="IBC21" s="128"/>
      <c r="IBD21" s="128"/>
      <c r="IBE21" s="128"/>
      <c r="IBF21" s="128"/>
      <c r="IBG21" s="128"/>
      <c r="IBH21" s="128"/>
      <c r="IBI21" s="128"/>
      <c r="IBJ21" s="128"/>
      <c r="IBK21" s="128"/>
      <c r="IBL21" s="128"/>
      <c r="IBM21" s="128"/>
      <c r="IBN21" s="128"/>
      <c r="IBO21" s="128"/>
      <c r="IBP21" s="128"/>
      <c r="IBQ21" s="128"/>
      <c r="IBR21" s="128"/>
      <c r="IBS21" s="128"/>
      <c r="IBT21" s="128"/>
      <c r="IBU21" s="128"/>
      <c r="IBV21" s="128"/>
      <c r="IBW21" s="128"/>
      <c r="IBX21" s="128"/>
      <c r="IBY21" s="128"/>
      <c r="IBZ21" s="128"/>
      <c r="ICA21" s="128"/>
      <c r="ICB21" s="128"/>
      <c r="ICC21" s="128"/>
      <c r="ICD21" s="128"/>
      <c r="ICE21" s="128"/>
      <c r="ICF21" s="128"/>
      <c r="ICG21" s="128"/>
      <c r="ICH21" s="128"/>
      <c r="ICI21" s="128"/>
      <c r="ICJ21" s="128"/>
      <c r="ICK21" s="128"/>
      <c r="ICL21" s="128"/>
      <c r="ICM21" s="128"/>
      <c r="ICN21" s="128"/>
      <c r="ICO21" s="128"/>
      <c r="ICP21" s="128"/>
      <c r="ICQ21" s="128"/>
      <c r="ICR21" s="128"/>
      <c r="ICS21" s="128"/>
      <c r="ICT21" s="128"/>
      <c r="ICU21" s="128"/>
      <c r="ICV21" s="128"/>
      <c r="ICW21" s="128"/>
      <c r="ICX21" s="128"/>
      <c r="ICY21" s="128"/>
      <c r="ICZ21" s="128"/>
      <c r="IDA21" s="128"/>
      <c r="IDB21" s="128"/>
      <c r="IDC21" s="128"/>
      <c r="IDD21" s="128"/>
      <c r="IDE21" s="128"/>
      <c r="IDF21" s="128"/>
      <c r="IDG21" s="128"/>
      <c r="IDH21" s="128"/>
      <c r="IDI21" s="128"/>
      <c r="IDJ21" s="128"/>
      <c r="IDK21" s="128"/>
      <c r="IDL21" s="128"/>
      <c r="IDM21" s="128"/>
      <c r="IDN21" s="128"/>
      <c r="IDO21" s="128"/>
      <c r="IDP21" s="128"/>
      <c r="IDQ21" s="128"/>
      <c r="IDR21" s="128"/>
      <c r="IDS21" s="128"/>
      <c r="IDT21" s="128"/>
      <c r="IDU21" s="128"/>
      <c r="IDV21" s="128"/>
      <c r="IDW21" s="128"/>
      <c r="IDX21" s="128"/>
      <c r="IDY21" s="128"/>
      <c r="IDZ21" s="128"/>
      <c r="IEA21" s="128"/>
      <c r="IEB21" s="128"/>
      <c r="IEC21" s="128"/>
      <c r="IED21" s="128"/>
      <c r="IEE21" s="128"/>
      <c r="IEF21" s="128"/>
      <c r="IEG21" s="128"/>
      <c r="IEH21" s="128"/>
      <c r="IEI21" s="128"/>
      <c r="IEJ21" s="128"/>
      <c r="IEK21" s="128"/>
      <c r="IEL21" s="128"/>
      <c r="IEM21" s="128"/>
      <c r="IEN21" s="128"/>
      <c r="IEO21" s="128"/>
      <c r="IEP21" s="128"/>
      <c r="IEQ21" s="128"/>
      <c r="IER21" s="128"/>
      <c r="IES21" s="128"/>
      <c r="IET21" s="128"/>
      <c r="IEU21" s="128"/>
      <c r="IEV21" s="128"/>
      <c r="IEW21" s="128"/>
      <c r="IEX21" s="128"/>
      <c r="IEY21" s="128"/>
      <c r="IEZ21" s="128"/>
      <c r="IFA21" s="128"/>
      <c r="IFB21" s="128"/>
      <c r="IFC21" s="128"/>
      <c r="IFD21" s="128"/>
      <c r="IFE21" s="128"/>
      <c r="IFF21" s="128"/>
      <c r="IFG21" s="128"/>
      <c r="IFH21" s="128"/>
      <c r="IFI21" s="128"/>
      <c r="IFJ21" s="128"/>
      <c r="IFK21" s="128"/>
      <c r="IFL21" s="128"/>
      <c r="IFM21" s="128"/>
      <c r="IFN21" s="128"/>
      <c r="IFO21" s="128"/>
      <c r="IFP21" s="128"/>
      <c r="IFQ21" s="128"/>
      <c r="IFR21" s="128"/>
      <c r="IFS21" s="128"/>
      <c r="IFT21" s="128"/>
      <c r="IFU21" s="128"/>
      <c r="IFV21" s="128"/>
      <c r="IFW21" s="128"/>
      <c r="IFX21" s="128"/>
      <c r="IFY21" s="128"/>
      <c r="IFZ21" s="128"/>
      <c r="IGA21" s="128"/>
      <c r="IGB21" s="128"/>
      <c r="IGC21" s="128"/>
      <c r="IGD21" s="128"/>
      <c r="IGE21" s="128"/>
      <c r="IGF21" s="128"/>
      <c r="IGG21" s="128"/>
      <c r="IGH21" s="128"/>
      <c r="IGI21" s="128"/>
      <c r="IGJ21" s="128"/>
      <c r="IGK21" s="128"/>
      <c r="IGL21" s="128"/>
      <c r="IGM21" s="128"/>
      <c r="IGN21" s="128"/>
      <c r="IGO21" s="128"/>
      <c r="IGP21" s="128"/>
      <c r="IGQ21" s="128"/>
      <c r="IGR21" s="128"/>
      <c r="IGS21" s="128"/>
      <c r="IGT21" s="128"/>
      <c r="IGU21" s="128"/>
      <c r="IGV21" s="128"/>
      <c r="IGW21" s="128"/>
      <c r="IGX21" s="128"/>
      <c r="IGY21" s="128"/>
      <c r="IGZ21" s="128"/>
      <c r="IHA21" s="128"/>
      <c r="IHB21" s="128"/>
      <c r="IHC21" s="128"/>
      <c r="IHD21" s="128"/>
      <c r="IHE21" s="128"/>
      <c r="IHF21" s="128"/>
      <c r="IHG21" s="128"/>
      <c r="IHH21" s="128"/>
      <c r="IHI21" s="128"/>
      <c r="IHJ21" s="128"/>
      <c r="IHK21" s="128"/>
      <c r="IHL21" s="128"/>
      <c r="IHM21" s="128"/>
      <c r="IHN21" s="128"/>
      <c r="IHO21" s="128"/>
      <c r="IHP21" s="128"/>
      <c r="IHQ21" s="128"/>
      <c r="IHR21" s="128"/>
      <c r="IHS21" s="128"/>
      <c r="IHT21" s="128"/>
      <c r="IHU21" s="128"/>
      <c r="IHV21" s="128"/>
      <c r="IHW21" s="128"/>
      <c r="IHX21" s="128"/>
      <c r="IHY21" s="128"/>
      <c r="IHZ21" s="128"/>
      <c r="IIA21" s="128"/>
      <c r="IIB21" s="128"/>
      <c r="IIC21" s="128"/>
      <c r="IID21" s="128"/>
      <c r="IIE21" s="128"/>
      <c r="IIF21" s="128"/>
      <c r="IIG21" s="128"/>
      <c r="IIH21" s="128"/>
      <c r="III21" s="128"/>
      <c r="IIJ21" s="128"/>
      <c r="IIK21" s="128"/>
      <c r="IIL21" s="128"/>
      <c r="IIM21" s="128"/>
      <c r="IIN21" s="128"/>
      <c r="IIO21" s="128"/>
      <c r="IIP21" s="128"/>
      <c r="IIQ21" s="128"/>
      <c r="IIR21" s="128"/>
      <c r="IIS21" s="128"/>
      <c r="IIT21" s="128"/>
      <c r="IIU21" s="128"/>
      <c r="IIV21" s="128"/>
      <c r="IIW21" s="128"/>
      <c r="IIX21" s="128"/>
      <c r="IIY21" s="128"/>
      <c r="IIZ21" s="128"/>
      <c r="IJA21" s="128"/>
      <c r="IJB21" s="128"/>
      <c r="IJC21" s="128"/>
      <c r="IJD21" s="128"/>
      <c r="IJE21" s="128"/>
      <c r="IJF21" s="128"/>
      <c r="IJG21" s="128"/>
      <c r="IJH21" s="128"/>
      <c r="IJI21" s="128"/>
      <c r="IJJ21" s="128"/>
      <c r="IJK21" s="128"/>
      <c r="IJL21" s="128"/>
      <c r="IJM21" s="128"/>
      <c r="IJN21" s="128"/>
      <c r="IJO21" s="128"/>
      <c r="IJP21" s="128"/>
      <c r="IJQ21" s="128"/>
      <c r="IJR21" s="128"/>
      <c r="IJS21" s="128"/>
      <c r="IJT21" s="128"/>
      <c r="IJU21" s="128"/>
      <c r="IJV21" s="128"/>
      <c r="IJW21" s="128"/>
      <c r="IJX21" s="128"/>
      <c r="IJY21" s="128"/>
      <c r="IJZ21" s="128"/>
      <c r="IKA21" s="128"/>
      <c r="IKB21" s="128"/>
      <c r="IKC21" s="128"/>
      <c r="IKD21" s="128"/>
      <c r="IKE21" s="128"/>
      <c r="IKF21" s="128"/>
      <c r="IKG21" s="128"/>
      <c r="IKH21" s="128"/>
      <c r="IKI21" s="128"/>
      <c r="IKJ21" s="128"/>
      <c r="IKK21" s="128"/>
      <c r="IKL21" s="128"/>
      <c r="IKM21" s="128"/>
      <c r="IKN21" s="128"/>
      <c r="IKO21" s="128"/>
      <c r="IKP21" s="128"/>
      <c r="IKQ21" s="128"/>
      <c r="IKR21" s="128"/>
      <c r="IKS21" s="128"/>
      <c r="IKT21" s="128"/>
      <c r="IKU21" s="128"/>
      <c r="IKV21" s="128"/>
      <c r="IKW21" s="128"/>
      <c r="IKX21" s="128"/>
      <c r="IKY21" s="128"/>
      <c r="IKZ21" s="128"/>
      <c r="ILA21" s="128"/>
      <c r="ILB21" s="128"/>
      <c r="ILC21" s="128"/>
      <c r="ILD21" s="128"/>
      <c r="ILE21" s="128"/>
      <c r="ILF21" s="128"/>
      <c r="ILG21" s="128"/>
      <c r="ILH21" s="128"/>
      <c r="ILI21" s="128"/>
      <c r="ILJ21" s="128"/>
      <c r="ILK21" s="128"/>
      <c r="ILL21" s="128"/>
      <c r="ILM21" s="128"/>
      <c r="ILN21" s="128"/>
      <c r="ILO21" s="128"/>
      <c r="ILP21" s="128"/>
      <c r="ILQ21" s="128"/>
      <c r="ILR21" s="128"/>
      <c r="ILS21" s="128"/>
      <c r="ILT21" s="128"/>
      <c r="ILU21" s="128"/>
      <c r="ILV21" s="128"/>
      <c r="ILW21" s="128"/>
      <c r="ILX21" s="128"/>
      <c r="ILY21" s="128"/>
      <c r="ILZ21" s="128"/>
      <c r="IMA21" s="128"/>
      <c r="IMB21" s="128"/>
      <c r="IMC21" s="128"/>
      <c r="IMD21" s="128"/>
      <c r="IME21" s="128"/>
      <c r="IMF21" s="128"/>
      <c r="IMG21" s="128"/>
      <c r="IMH21" s="128"/>
      <c r="IMI21" s="128"/>
      <c r="IMJ21" s="128"/>
      <c r="IMK21" s="128"/>
      <c r="IML21" s="128"/>
      <c r="IMM21" s="128"/>
      <c r="IMN21" s="128"/>
      <c r="IMO21" s="128"/>
      <c r="IMP21" s="128"/>
      <c r="IMQ21" s="128"/>
      <c r="IMR21" s="128"/>
      <c r="IMS21" s="128"/>
      <c r="IMT21" s="128"/>
      <c r="IMU21" s="128"/>
      <c r="IMV21" s="128"/>
      <c r="IMW21" s="128"/>
      <c r="IMX21" s="128"/>
      <c r="IMY21" s="128"/>
      <c r="IMZ21" s="128"/>
      <c r="INA21" s="128"/>
      <c r="INB21" s="128"/>
      <c r="INC21" s="128"/>
      <c r="IND21" s="128"/>
      <c r="INE21" s="128"/>
      <c r="INF21" s="128"/>
      <c r="ING21" s="128"/>
      <c r="INH21" s="128"/>
      <c r="INI21" s="128"/>
      <c r="INJ21" s="128"/>
      <c r="INK21" s="128"/>
      <c r="INL21" s="128"/>
      <c r="INM21" s="128"/>
      <c r="INN21" s="128"/>
      <c r="INO21" s="128"/>
      <c r="INP21" s="128"/>
      <c r="INQ21" s="128"/>
      <c r="INR21" s="128"/>
      <c r="INS21" s="128"/>
      <c r="INT21" s="128"/>
      <c r="INU21" s="128"/>
      <c r="INV21" s="128"/>
      <c r="INW21" s="128"/>
      <c r="INX21" s="128"/>
      <c r="INY21" s="128"/>
      <c r="INZ21" s="128"/>
      <c r="IOA21" s="128"/>
      <c r="IOB21" s="128"/>
      <c r="IOC21" s="128"/>
      <c r="IOD21" s="128"/>
      <c r="IOE21" s="128"/>
      <c r="IOF21" s="128"/>
      <c r="IOG21" s="128"/>
      <c r="IOH21" s="128"/>
      <c r="IOI21" s="128"/>
      <c r="IOJ21" s="128"/>
      <c r="IOK21" s="128"/>
      <c r="IOL21" s="128"/>
      <c r="IOM21" s="128"/>
      <c r="ION21" s="128"/>
      <c r="IOO21" s="128"/>
      <c r="IOP21" s="128"/>
      <c r="IOQ21" s="128"/>
      <c r="IOR21" s="128"/>
      <c r="IOS21" s="128"/>
      <c r="IOT21" s="128"/>
      <c r="IOU21" s="128"/>
      <c r="IOV21" s="128"/>
      <c r="IOW21" s="128"/>
      <c r="IOX21" s="128"/>
      <c r="IOY21" s="128"/>
      <c r="IOZ21" s="128"/>
      <c r="IPA21" s="128"/>
      <c r="IPB21" s="128"/>
      <c r="IPC21" s="128"/>
      <c r="IPD21" s="128"/>
      <c r="IPE21" s="128"/>
      <c r="IPF21" s="128"/>
      <c r="IPG21" s="128"/>
      <c r="IPH21" s="128"/>
      <c r="IPI21" s="128"/>
      <c r="IPJ21" s="128"/>
      <c r="IPK21" s="128"/>
      <c r="IPL21" s="128"/>
      <c r="IPM21" s="128"/>
      <c r="IPN21" s="128"/>
      <c r="IPO21" s="128"/>
      <c r="IPP21" s="128"/>
      <c r="IPQ21" s="128"/>
      <c r="IPR21" s="128"/>
      <c r="IPS21" s="128"/>
      <c r="IPT21" s="128"/>
      <c r="IPU21" s="128"/>
      <c r="IPV21" s="128"/>
      <c r="IPW21" s="128"/>
      <c r="IPX21" s="128"/>
      <c r="IPY21" s="128"/>
      <c r="IPZ21" s="128"/>
      <c r="IQA21" s="128"/>
      <c r="IQB21" s="128"/>
      <c r="IQC21" s="128"/>
      <c r="IQD21" s="128"/>
      <c r="IQE21" s="128"/>
      <c r="IQF21" s="128"/>
      <c r="IQG21" s="128"/>
      <c r="IQH21" s="128"/>
      <c r="IQI21" s="128"/>
      <c r="IQJ21" s="128"/>
      <c r="IQK21" s="128"/>
      <c r="IQL21" s="128"/>
      <c r="IQM21" s="128"/>
      <c r="IQN21" s="128"/>
      <c r="IQO21" s="128"/>
      <c r="IQP21" s="128"/>
      <c r="IQQ21" s="128"/>
      <c r="IQR21" s="128"/>
      <c r="IQS21" s="128"/>
      <c r="IQT21" s="128"/>
      <c r="IQU21" s="128"/>
      <c r="IQV21" s="128"/>
      <c r="IQW21" s="128"/>
      <c r="IQX21" s="128"/>
      <c r="IQY21" s="128"/>
      <c r="IQZ21" s="128"/>
      <c r="IRA21" s="128"/>
      <c r="IRB21" s="128"/>
      <c r="IRC21" s="128"/>
      <c r="IRD21" s="128"/>
      <c r="IRE21" s="128"/>
      <c r="IRF21" s="128"/>
      <c r="IRG21" s="128"/>
      <c r="IRH21" s="128"/>
      <c r="IRI21" s="128"/>
      <c r="IRJ21" s="128"/>
      <c r="IRK21" s="128"/>
      <c r="IRL21" s="128"/>
      <c r="IRM21" s="128"/>
      <c r="IRN21" s="128"/>
      <c r="IRO21" s="128"/>
      <c r="IRP21" s="128"/>
      <c r="IRQ21" s="128"/>
      <c r="IRR21" s="128"/>
      <c r="IRS21" s="128"/>
      <c r="IRT21" s="128"/>
      <c r="IRU21" s="128"/>
      <c r="IRV21" s="128"/>
      <c r="IRW21" s="128"/>
      <c r="IRX21" s="128"/>
      <c r="IRY21" s="128"/>
      <c r="IRZ21" s="128"/>
      <c r="ISA21" s="128"/>
      <c r="ISB21" s="128"/>
      <c r="ISC21" s="128"/>
      <c r="ISD21" s="128"/>
      <c r="ISE21" s="128"/>
      <c r="ISF21" s="128"/>
      <c r="ISG21" s="128"/>
      <c r="ISH21" s="128"/>
      <c r="ISI21" s="128"/>
      <c r="ISJ21" s="128"/>
      <c r="ISK21" s="128"/>
      <c r="ISL21" s="128"/>
      <c r="ISM21" s="128"/>
      <c r="ISN21" s="128"/>
      <c r="ISO21" s="128"/>
      <c r="ISP21" s="128"/>
      <c r="ISQ21" s="128"/>
      <c r="ISR21" s="128"/>
      <c r="ISS21" s="128"/>
      <c r="IST21" s="128"/>
      <c r="ISU21" s="128"/>
      <c r="ISV21" s="128"/>
      <c r="ISW21" s="128"/>
      <c r="ISX21" s="128"/>
      <c r="ISY21" s="128"/>
      <c r="ISZ21" s="128"/>
      <c r="ITA21" s="128"/>
      <c r="ITB21" s="128"/>
      <c r="ITC21" s="128"/>
      <c r="ITD21" s="128"/>
      <c r="ITE21" s="128"/>
      <c r="ITF21" s="128"/>
      <c r="ITG21" s="128"/>
      <c r="ITH21" s="128"/>
      <c r="ITI21" s="128"/>
      <c r="ITJ21" s="128"/>
      <c r="ITK21" s="128"/>
      <c r="ITL21" s="128"/>
      <c r="ITM21" s="128"/>
      <c r="ITN21" s="128"/>
      <c r="ITO21" s="128"/>
      <c r="ITP21" s="128"/>
      <c r="ITQ21" s="128"/>
      <c r="ITR21" s="128"/>
      <c r="ITS21" s="128"/>
      <c r="ITT21" s="128"/>
      <c r="ITU21" s="128"/>
      <c r="ITV21" s="128"/>
      <c r="ITW21" s="128"/>
      <c r="ITX21" s="128"/>
      <c r="ITY21" s="128"/>
      <c r="ITZ21" s="128"/>
      <c r="IUA21" s="128"/>
      <c r="IUB21" s="128"/>
      <c r="IUC21" s="128"/>
      <c r="IUD21" s="128"/>
      <c r="IUE21" s="128"/>
      <c r="IUF21" s="128"/>
      <c r="IUG21" s="128"/>
      <c r="IUH21" s="128"/>
      <c r="IUI21" s="128"/>
      <c r="IUJ21" s="128"/>
      <c r="IUK21" s="128"/>
      <c r="IUL21" s="128"/>
      <c r="IUM21" s="128"/>
      <c r="IUN21" s="128"/>
      <c r="IUO21" s="128"/>
      <c r="IUP21" s="128"/>
      <c r="IUQ21" s="128"/>
      <c r="IUR21" s="128"/>
      <c r="IUS21" s="128"/>
      <c r="IUT21" s="128"/>
      <c r="IUU21" s="128"/>
      <c r="IUV21" s="128"/>
      <c r="IUW21" s="128"/>
      <c r="IUX21" s="128"/>
      <c r="IUY21" s="128"/>
      <c r="IUZ21" s="128"/>
      <c r="IVA21" s="128"/>
      <c r="IVB21" s="128"/>
      <c r="IVC21" s="128"/>
      <c r="IVD21" s="128"/>
      <c r="IVE21" s="128"/>
      <c r="IVF21" s="128"/>
      <c r="IVG21" s="128"/>
      <c r="IVH21" s="128"/>
      <c r="IVI21" s="128"/>
      <c r="IVJ21" s="128"/>
      <c r="IVK21" s="128"/>
      <c r="IVL21" s="128"/>
      <c r="IVM21" s="128"/>
      <c r="IVN21" s="128"/>
      <c r="IVO21" s="128"/>
      <c r="IVP21" s="128"/>
      <c r="IVQ21" s="128"/>
      <c r="IVR21" s="128"/>
      <c r="IVS21" s="128"/>
      <c r="IVT21" s="128"/>
      <c r="IVU21" s="128"/>
      <c r="IVV21" s="128"/>
      <c r="IVW21" s="128"/>
      <c r="IVX21" s="128"/>
      <c r="IVY21" s="128"/>
      <c r="IVZ21" s="128"/>
      <c r="IWA21" s="128"/>
      <c r="IWB21" s="128"/>
      <c r="IWC21" s="128"/>
      <c r="IWD21" s="128"/>
      <c r="IWE21" s="128"/>
      <c r="IWF21" s="128"/>
      <c r="IWG21" s="128"/>
      <c r="IWH21" s="128"/>
      <c r="IWI21" s="128"/>
      <c r="IWJ21" s="128"/>
      <c r="IWK21" s="128"/>
      <c r="IWL21" s="128"/>
      <c r="IWM21" s="128"/>
      <c r="IWN21" s="128"/>
      <c r="IWO21" s="128"/>
      <c r="IWP21" s="128"/>
      <c r="IWQ21" s="128"/>
      <c r="IWR21" s="128"/>
      <c r="IWS21" s="128"/>
      <c r="IWT21" s="128"/>
      <c r="IWU21" s="128"/>
      <c r="IWV21" s="128"/>
      <c r="IWW21" s="128"/>
      <c r="IWX21" s="128"/>
      <c r="IWY21" s="128"/>
      <c r="IWZ21" s="128"/>
      <c r="IXA21" s="128"/>
      <c r="IXB21" s="128"/>
      <c r="IXC21" s="128"/>
      <c r="IXD21" s="128"/>
      <c r="IXE21" s="128"/>
      <c r="IXF21" s="128"/>
      <c r="IXG21" s="128"/>
      <c r="IXH21" s="128"/>
      <c r="IXI21" s="128"/>
      <c r="IXJ21" s="128"/>
      <c r="IXK21" s="128"/>
      <c r="IXL21" s="128"/>
      <c r="IXM21" s="128"/>
      <c r="IXN21" s="128"/>
      <c r="IXO21" s="128"/>
      <c r="IXP21" s="128"/>
      <c r="IXQ21" s="128"/>
      <c r="IXR21" s="128"/>
      <c r="IXS21" s="128"/>
      <c r="IXT21" s="128"/>
      <c r="IXU21" s="128"/>
      <c r="IXV21" s="128"/>
      <c r="IXW21" s="128"/>
      <c r="IXX21" s="128"/>
      <c r="IXY21" s="128"/>
      <c r="IXZ21" s="128"/>
      <c r="IYA21" s="128"/>
      <c r="IYB21" s="128"/>
      <c r="IYC21" s="128"/>
      <c r="IYD21" s="128"/>
      <c r="IYE21" s="128"/>
      <c r="IYF21" s="128"/>
      <c r="IYG21" s="128"/>
      <c r="IYH21" s="128"/>
      <c r="IYI21" s="128"/>
      <c r="IYJ21" s="128"/>
      <c r="IYK21" s="128"/>
      <c r="IYL21" s="128"/>
      <c r="IYM21" s="128"/>
      <c r="IYN21" s="128"/>
      <c r="IYO21" s="128"/>
      <c r="IYP21" s="128"/>
      <c r="IYQ21" s="128"/>
      <c r="IYR21" s="128"/>
      <c r="IYS21" s="128"/>
      <c r="IYT21" s="128"/>
      <c r="IYU21" s="128"/>
      <c r="IYV21" s="128"/>
      <c r="IYW21" s="128"/>
      <c r="IYX21" s="128"/>
      <c r="IYY21" s="128"/>
      <c r="IYZ21" s="128"/>
      <c r="IZA21" s="128"/>
      <c r="IZB21" s="128"/>
      <c r="IZC21" s="128"/>
      <c r="IZD21" s="128"/>
      <c r="IZE21" s="128"/>
      <c r="IZF21" s="128"/>
      <c r="IZG21" s="128"/>
      <c r="IZH21" s="128"/>
      <c r="IZI21" s="128"/>
      <c r="IZJ21" s="128"/>
      <c r="IZK21" s="128"/>
      <c r="IZL21" s="128"/>
      <c r="IZM21" s="128"/>
      <c r="IZN21" s="128"/>
      <c r="IZO21" s="128"/>
      <c r="IZP21" s="128"/>
      <c r="IZQ21" s="128"/>
      <c r="IZR21" s="128"/>
      <c r="IZS21" s="128"/>
      <c r="IZT21" s="128"/>
      <c r="IZU21" s="128"/>
      <c r="IZV21" s="128"/>
      <c r="IZW21" s="128"/>
      <c r="IZX21" s="128"/>
      <c r="IZY21" s="128"/>
      <c r="IZZ21" s="128"/>
      <c r="JAA21" s="128"/>
      <c r="JAB21" s="128"/>
      <c r="JAC21" s="128"/>
      <c r="JAD21" s="128"/>
      <c r="JAE21" s="128"/>
      <c r="JAF21" s="128"/>
      <c r="JAG21" s="128"/>
      <c r="JAH21" s="128"/>
      <c r="JAI21" s="128"/>
      <c r="JAJ21" s="128"/>
      <c r="JAK21" s="128"/>
      <c r="JAL21" s="128"/>
      <c r="JAM21" s="128"/>
      <c r="JAN21" s="128"/>
      <c r="JAO21" s="128"/>
      <c r="JAP21" s="128"/>
      <c r="JAQ21" s="128"/>
      <c r="JAR21" s="128"/>
      <c r="JAS21" s="128"/>
      <c r="JAT21" s="128"/>
      <c r="JAU21" s="128"/>
      <c r="JAV21" s="128"/>
      <c r="JAW21" s="128"/>
      <c r="JAX21" s="128"/>
      <c r="JAY21" s="128"/>
      <c r="JAZ21" s="128"/>
      <c r="JBA21" s="128"/>
      <c r="JBB21" s="128"/>
      <c r="JBC21" s="128"/>
      <c r="JBD21" s="128"/>
      <c r="JBE21" s="128"/>
      <c r="JBF21" s="128"/>
      <c r="JBG21" s="128"/>
      <c r="JBH21" s="128"/>
      <c r="JBI21" s="128"/>
      <c r="JBJ21" s="128"/>
      <c r="JBK21" s="128"/>
      <c r="JBL21" s="128"/>
      <c r="JBM21" s="128"/>
      <c r="JBN21" s="128"/>
      <c r="JBO21" s="128"/>
      <c r="JBP21" s="128"/>
      <c r="JBQ21" s="128"/>
      <c r="JBR21" s="128"/>
      <c r="JBS21" s="128"/>
      <c r="JBT21" s="128"/>
      <c r="JBU21" s="128"/>
      <c r="JBV21" s="128"/>
      <c r="JBW21" s="128"/>
      <c r="JBX21" s="128"/>
      <c r="JBY21" s="128"/>
      <c r="JBZ21" s="128"/>
      <c r="JCA21" s="128"/>
      <c r="JCB21" s="128"/>
      <c r="JCC21" s="128"/>
      <c r="JCD21" s="128"/>
      <c r="JCE21" s="128"/>
      <c r="JCF21" s="128"/>
      <c r="JCG21" s="128"/>
      <c r="JCH21" s="128"/>
      <c r="JCI21" s="128"/>
      <c r="JCJ21" s="128"/>
      <c r="JCK21" s="128"/>
      <c r="JCL21" s="128"/>
      <c r="JCM21" s="128"/>
      <c r="JCN21" s="128"/>
      <c r="JCO21" s="128"/>
      <c r="JCP21" s="128"/>
      <c r="JCQ21" s="128"/>
      <c r="JCR21" s="128"/>
      <c r="JCS21" s="128"/>
      <c r="JCT21" s="128"/>
      <c r="JCU21" s="128"/>
      <c r="JCV21" s="128"/>
      <c r="JCW21" s="128"/>
      <c r="JCX21" s="128"/>
      <c r="JCY21" s="128"/>
      <c r="JCZ21" s="128"/>
      <c r="JDA21" s="128"/>
      <c r="JDB21" s="128"/>
      <c r="JDC21" s="128"/>
      <c r="JDD21" s="128"/>
      <c r="JDE21" s="128"/>
      <c r="JDF21" s="128"/>
      <c r="JDG21" s="128"/>
      <c r="JDH21" s="128"/>
      <c r="JDI21" s="128"/>
      <c r="JDJ21" s="128"/>
      <c r="JDK21" s="128"/>
      <c r="JDL21" s="128"/>
      <c r="JDM21" s="128"/>
      <c r="JDN21" s="128"/>
      <c r="JDO21" s="128"/>
      <c r="JDP21" s="128"/>
      <c r="JDQ21" s="128"/>
      <c r="JDR21" s="128"/>
      <c r="JDS21" s="128"/>
      <c r="JDT21" s="128"/>
      <c r="JDU21" s="128"/>
      <c r="JDV21" s="128"/>
      <c r="JDW21" s="128"/>
      <c r="JDX21" s="128"/>
      <c r="JDY21" s="128"/>
      <c r="JDZ21" s="128"/>
      <c r="JEA21" s="128"/>
      <c r="JEB21" s="128"/>
      <c r="JEC21" s="128"/>
      <c r="JED21" s="128"/>
      <c r="JEE21" s="128"/>
      <c r="JEF21" s="128"/>
      <c r="JEG21" s="128"/>
      <c r="JEH21" s="128"/>
      <c r="JEI21" s="128"/>
      <c r="JEJ21" s="128"/>
      <c r="JEK21" s="128"/>
      <c r="JEL21" s="128"/>
      <c r="JEM21" s="128"/>
      <c r="JEN21" s="128"/>
      <c r="JEO21" s="128"/>
      <c r="JEP21" s="128"/>
      <c r="JEQ21" s="128"/>
      <c r="JER21" s="128"/>
      <c r="JES21" s="128"/>
      <c r="JET21" s="128"/>
      <c r="JEU21" s="128"/>
      <c r="JEV21" s="128"/>
      <c r="JEW21" s="128"/>
      <c r="JEX21" s="128"/>
      <c r="JEY21" s="128"/>
      <c r="JEZ21" s="128"/>
      <c r="JFA21" s="128"/>
      <c r="JFB21" s="128"/>
      <c r="JFC21" s="128"/>
      <c r="JFD21" s="128"/>
      <c r="JFE21" s="128"/>
      <c r="JFF21" s="128"/>
      <c r="JFG21" s="128"/>
      <c r="JFH21" s="128"/>
      <c r="JFI21" s="128"/>
      <c r="JFJ21" s="128"/>
      <c r="JFK21" s="128"/>
      <c r="JFL21" s="128"/>
      <c r="JFM21" s="128"/>
      <c r="JFN21" s="128"/>
      <c r="JFO21" s="128"/>
      <c r="JFP21" s="128"/>
      <c r="JFQ21" s="128"/>
      <c r="JFR21" s="128"/>
      <c r="JFS21" s="128"/>
      <c r="JFT21" s="128"/>
      <c r="JFU21" s="128"/>
      <c r="JFV21" s="128"/>
      <c r="JFW21" s="128"/>
      <c r="JFX21" s="128"/>
      <c r="JFY21" s="128"/>
      <c r="JFZ21" s="128"/>
      <c r="JGA21" s="128"/>
      <c r="JGB21" s="128"/>
      <c r="JGC21" s="128"/>
      <c r="JGD21" s="128"/>
      <c r="JGE21" s="128"/>
      <c r="JGF21" s="128"/>
      <c r="JGG21" s="128"/>
      <c r="JGH21" s="128"/>
      <c r="JGI21" s="128"/>
      <c r="JGJ21" s="128"/>
      <c r="JGK21" s="128"/>
      <c r="JGL21" s="128"/>
      <c r="JGM21" s="128"/>
      <c r="JGN21" s="128"/>
      <c r="JGO21" s="128"/>
      <c r="JGP21" s="128"/>
      <c r="JGQ21" s="128"/>
      <c r="JGR21" s="128"/>
      <c r="JGS21" s="128"/>
      <c r="JGT21" s="128"/>
      <c r="JGU21" s="128"/>
      <c r="JGV21" s="128"/>
      <c r="JGW21" s="128"/>
      <c r="JGX21" s="128"/>
      <c r="JGY21" s="128"/>
      <c r="JGZ21" s="128"/>
      <c r="JHA21" s="128"/>
      <c r="JHB21" s="128"/>
      <c r="JHC21" s="128"/>
      <c r="JHD21" s="128"/>
      <c r="JHE21" s="128"/>
      <c r="JHF21" s="128"/>
      <c r="JHG21" s="128"/>
      <c r="JHH21" s="128"/>
      <c r="JHI21" s="128"/>
      <c r="JHJ21" s="128"/>
      <c r="JHK21" s="128"/>
      <c r="JHL21" s="128"/>
      <c r="JHM21" s="128"/>
      <c r="JHN21" s="128"/>
      <c r="JHO21" s="128"/>
      <c r="JHP21" s="128"/>
      <c r="JHQ21" s="128"/>
      <c r="JHR21" s="128"/>
      <c r="JHS21" s="128"/>
      <c r="JHT21" s="128"/>
      <c r="JHU21" s="128"/>
      <c r="JHV21" s="128"/>
      <c r="JHW21" s="128"/>
      <c r="JHX21" s="128"/>
      <c r="JHY21" s="128"/>
      <c r="JHZ21" s="128"/>
      <c r="JIA21" s="128"/>
      <c r="JIB21" s="128"/>
      <c r="JIC21" s="128"/>
      <c r="JID21" s="128"/>
      <c r="JIE21" s="128"/>
      <c r="JIF21" s="128"/>
      <c r="JIG21" s="128"/>
      <c r="JIH21" s="128"/>
      <c r="JII21" s="128"/>
      <c r="JIJ21" s="128"/>
      <c r="JIK21" s="128"/>
      <c r="JIL21" s="128"/>
      <c r="JIM21" s="128"/>
      <c r="JIN21" s="128"/>
      <c r="JIO21" s="128"/>
      <c r="JIP21" s="128"/>
      <c r="JIQ21" s="128"/>
      <c r="JIR21" s="128"/>
      <c r="JIS21" s="128"/>
      <c r="JIT21" s="128"/>
      <c r="JIU21" s="128"/>
      <c r="JIV21" s="128"/>
      <c r="JIW21" s="128"/>
      <c r="JIX21" s="128"/>
      <c r="JIY21" s="128"/>
      <c r="JIZ21" s="128"/>
      <c r="JJA21" s="128"/>
      <c r="JJB21" s="128"/>
      <c r="JJC21" s="128"/>
      <c r="JJD21" s="128"/>
      <c r="JJE21" s="128"/>
      <c r="JJF21" s="128"/>
      <c r="JJG21" s="128"/>
      <c r="JJH21" s="128"/>
      <c r="JJI21" s="128"/>
      <c r="JJJ21" s="128"/>
      <c r="JJK21" s="128"/>
      <c r="JJL21" s="128"/>
      <c r="JJM21" s="128"/>
      <c r="JJN21" s="128"/>
      <c r="JJO21" s="128"/>
      <c r="JJP21" s="128"/>
      <c r="JJQ21" s="128"/>
      <c r="JJR21" s="128"/>
      <c r="JJS21" s="128"/>
      <c r="JJT21" s="128"/>
      <c r="JJU21" s="128"/>
      <c r="JJV21" s="128"/>
      <c r="JJW21" s="128"/>
      <c r="JJX21" s="128"/>
      <c r="JJY21" s="128"/>
      <c r="JJZ21" s="128"/>
      <c r="JKA21" s="128"/>
      <c r="JKB21" s="128"/>
      <c r="JKC21" s="128"/>
      <c r="JKD21" s="128"/>
      <c r="JKE21" s="128"/>
      <c r="JKF21" s="128"/>
      <c r="JKG21" s="128"/>
      <c r="JKH21" s="128"/>
      <c r="JKI21" s="128"/>
      <c r="JKJ21" s="128"/>
      <c r="JKK21" s="128"/>
      <c r="JKL21" s="128"/>
      <c r="JKM21" s="128"/>
      <c r="JKN21" s="128"/>
      <c r="JKO21" s="128"/>
      <c r="JKP21" s="128"/>
      <c r="JKQ21" s="128"/>
      <c r="JKR21" s="128"/>
      <c r="JKS21" s="128"/>
      <c r="JKT21" s="128"/>
      <c r="JKU21" s="128"/>
      <c r="JKV21" s="128"/>
      <c r="JKW21" s="128"/>
      <c r="JKX21" s="128"/>
      <c r="JKY21" s="128"/>
      <c r="JKZ21" s="128"/>
      <c r="JLA21" s="128"/>
      <c r="JLB21" s="128"/>
      <c r="JLC21" s="128"/>
      <c r="JLD21" s="128"/>
      <c r="JLE21" s="128"/>
      <c r="JLF21" s="128"/>
      <c r="JLG21" s="128"/>
      <c r="JLH21" s="128"/>
      <c r="JLI21" s="128"/>
      <c r="JLJ21" s="128"/>
      <c r="JLK21" s="128"/>
      <c r="JLL21" s="128"/>
      <c r="JLM21" s="128"/>
      <c r="JLN21" s="128"/>
      <c r="JLO21" s="128"/>
      <c r="JLP21" s="128"/>
      <c r="JLQ21" s="128"/>
      <c r="JLR21" s="128"/>
      <c r="JLS21" s="128"/>
      <c r="JLT21" s="128"/>
      <c r="JLU21" s="128"/>
      <c r="JLV21" s="128"/>
      <c r="JLW21" s="128"/>
      <c r="JLX21" s="128"/>
      <c r="JLY21" s="128"/>
      <c r="JLZ21" s="128"/>
      <c r="JMA21" s="128"/>
      <c r="JMB21" s="128"/>
      <c r="JMC21" s="128"/>
      <c r="JMD21" s="128"/>
      <c r="JME21" s="128"/>
      <c r="JMF21" s="128"/>
      <c r="JMG21" s="128"/>
      <c r="JMH21" s="128"/>
      <c r="JMI21" s="128"/>
      <c r="JMJ21" s="128"/>
      <c r="JMK21" s="128"/>
      <c r="JML21" s="128"/>
      <c r="JMM21" s="128"/>
      <c r="JMN21" s="128"/>
      <c r="JMO21" s="128"/>
      <c r="JMP21" s="128"/>
      <c r="JMQ21" s="128"/>
      <c r="JMR21" s="128"/>
      <c r="JMS21" s="128"/>
      <c r="JMT21" s="128"/>
      <c r="JMU21" s="128"/>
      <c r="JMV21" s="128"/>
      <c r="JMW21" s="128"/>
      <c r="JMX21" s="128"/>
      <c r="JMY21" s="128"/>
      <c r="JMZ21" s="128"/>
      <c r="JNA21" s="128"/>
      <c r="JNB21" s="128"/>
      <c r="JNC21" s="128"/>
      <c r="JND21" s="128"/>
      <c r="JNE21" s="128"/>
      <c r="JNF21" s="128"/>
      <c r="JNG21" s="128"/>
      <c r="JNH21" s="128"/>
      <c r="JNI21" s="128"/>
      <c r="JNJ21" s="128"/>
      <c r="JNK21" s="128"/>
      <c r="JNL21" s="128"/>
      <c r="JNM21" s="128"/>
      <c r="JNN21" s="128"/>
      <c r="JNO21" s="128"/>
      <c r="JNP21" s="128"/>
      <c r="JNQ21" s="128"/>
      <c r="JNR21" s="128"/>
      <c r="JNS21" s="128"/>
      <c r="JNT21" s="128"/>
      <c r="JNU21" s="128"/>
      <c r="JNV21" s="128"/>
      <c r="JNW21" s="128"/>
      <c r="JNX21" s="128"/>
      <c r="JNY21" s="128"/>
      <c r="JNZ21" s="128"/>
      <c r="JOA21" s="128"/>
      <c r="JOB21" s="128"/>
      <c r="JOC21" s="128"/>
      <c r="JOD21" s="128"/>
      <c r="JOE21" s="128"/>
      <c r="JOF21" s="128"/>
      <c r="JOG21" s="128"/>
      <c r="JOH21" s="128"/>
      <c r="JOI21" s="128"/>
      <c r="JOJ21" s="128"/>
      <c r="JOK21" s="128"/>
      <c r="JOL21" s="128"/>
      <c r="JOM21" s="128"/>
      <c r="JON21" s="128"/>
      <c r="JOO21" s="128"/>
      <c r="JOP21" s="128"/>
      <c r="JOQ21" s="128"/>
      <c r="JOR21" s="128"/>
      <c r="JOS21" s="128"/>
      <c r="JOT21" s="128"/>
      <c r="JOU21" s="128"/>
      <c r="JOV21" s="128"/>
      <c r="JOW21" s="128"/>
      <c r="JOX21" s="128"/>
      <c r="JOY21" s="128"/>
      <c r="JOZ21" s="128"/>
      <c r="JPA21" s="128"/>
      <c r="JPB21" s="128"/>
      <c r="JPC21" s="128"/>
      <c r="JPD21" s="128"/>
      <c r="JPE21" s="128"/>
      <c r="JPF21" s="128"/>
      <c r="JPG21" s="128"/>
      <c r="JPH21" s="128"/>
      <c r="JPI21" s="128"/>
      <c r="JPJ21" s="128"/>
      <c r="JPK21" s="128"/>
      <c r="JPL21" s="128"/>
      <c r="JPM21" s="128"/>
      <c r="JPN21" s="128"/>
      <c r="JPO21" s="128"/>
      <c r="JPP21" s="128"/>
      <c r="JPQ21" s="128"/>
      <c r="JPR21" s="128"/>
      <c r="JPS21" s="128"/>
      <c r="JPT21" s="128"/>
      <c r="JPU21" s="128"/>
      <c r="JPV21" s="128"/>
      <c r="JPW21" s="128"/>
      <c r="JPX21" s="128"/>
      <c r="JPY21" s="128"/>
      <c r="JPZ21" s="128"/>
      <c r="JQA21" s="128"/>
      <c r="JQB21" s="128"/>
      <c r="JQC21" s="128"/>
      <c r="JQD21" s="128"/>
      <c r="JQE21" s="128"/>
      <c r="JQF21" s="128"/>
      <c r="JQG21" s="128"/>
      <c r="JQH21" s="128"/>
      <c r="JQI21" s="128"/>
      <c r="JQJ21" s="128"/>
      <c r="JQK21" s="128"/>
      <c r="JQL21" s="128"/>
      <c r="JQM21" s="128"/>
      <c r="JQN21" s="128"/>
      <c r="JQO21" s="128"/>
      <c r="JQP21" s="128"/>
      <c r="JQQ21" s="128"/>
      <c r="JQR21" s="128"/>
      <c r="JQS21" s="128"/>
      <c r="JQT21" s="128"/>
      <c r="JQU21" s="128"/>
      <c r="JQV21" s="128"/>
      <c r="JQW21" s="128"/>
      <c r="JQX21" s="128"/>
      <c r="JQY21" s="128"/>
      <c r="JQZ21" s="128"/>
      <c r="JRA21" s="128"/>
      <c r="JRB21" s="128"/>
      <c r="JRC21" s="128"/>
      <c r="JRD21" s="128"/>
      <c r="JRE21" s="128"/>
      <c r="JRF21" s="128"/>
      <c r="JRG21" s="128"/>
      <c r="JRH21" s="128"/>
      <c r="JRI21" s="128"/>
      <c r="JRJ21" s="128"/>
      <c r="JRK21" s="128"/>
      <c r="JRL21" s="128"/>
      <c r="JRM21" s="128"/>
      <c r="JRN21" s="128"/>
      <c r="JRO21" s="128"/>
      <c r="JRP21" s="128"/>
      <c r="JRQ21" s="128"/>
      <c r="JRR21" s="128"/>
      <c r="JRS21" s="128"/>
      <c r="JRT21" s="128"/>
      <c r="JRU21" s="128"/>
      <c r="JRV21" s="128"/>
      <c r="JRW21" s="128"/>
      <c r="JRX21" s="128"/>
      <c r="JRY21" s="128"/>
      <c r="JRZ21" s="128"/>
      <c r="JSA21" s="128"/>
      <c r="JSB21" s="128"/>
      <c r="JSC21" s="128"/>
      <c r="JSD21" s="128"/>
      <c r="JSE21" s="128"/>
      <c r="JSF21" s="128"/>
      <c r="JSG21" s="128"/>
      <c r="JSH21" s="128"/>
      <c r="JSI21" s="128"/>
      <c r="JSJ21" s="128"/>
      <c r="JSK21" s="128"/>
      <c r="JSL21" s="128"/>
      <c r="JSM21" s="128"/>
      <c r="JSN21" s="128"/>
      <c r="JSO21" s="128"/>
      <c r="JSP21" s="128"/>
      <c r="JSQ21" s="128"/>
      <c r="JSR21" s="128"/>
      <c r="JSS21" s="128"/>
      <c r="JST21" s="128"/>
      <c r="JSU21" s="128"/>
      <c r="JSV21" s="128"/>
      <c r="JSW21" s="128"/>
      <c r="JSX21" s="128"/>
      <c r="JSY21" s="128"/>
      <c r="JSZ21" s="128"/>
      <c r="JTA21" s="128"/>
      <c r="JTB21" s="128"/>
      <c r="JTC21" s="128"/>
      <c r="JTD21" s="128"/>
      <c r="JTE21" s="128"/>
      <c r="JTF21" s="128"/>
      <c r="JTG21" s="128"/>
      <c r="JTH21" s="128"/>
      <c r="JTI21" s="128"/>
      <c r="JTJ21" s="128"/>
      <c r="JTK21" s="128"/>
      <c r="JTL21" s="128"/>
      <c r="JTM21" s="128"/>
      <c r="JTN21" s="128"/>
      <c r="JTO21" s="128"/>
      <c r="JTP21" s="128"/>
      <c r="JTQ21" s="128"/>
      <c r="JTR21" s="128"/>
      <c r="JTS21" s="128"/>
      <c r="JTT21" s="128"/>
      <c r="JTU21" s="128"/>
      <c r="JTV21" s="128"/>
      <c r="JTW21" s="128"/>
      <c r="JTX21" s="128"/>
      <c r="JTY21" s="128"/>
      <c r="JTZ21" s="128"/>
      <c r="JUA21" s="128"/>
      <c r="JUB21" s="128"/>
      <c r="JUC21" s="128"/>
      <c r="JUD21" s="128"/>
      <c r="JUE21" s="128"/>
      <c r="JUF21" s="128"/>
      <c r="JUG21" s="128"/>
      <c r="JUH21" s="128"/>
      <c r="JUI21" s="128"/>
      <c r="JUJ21" s="128"/>
      <c r="JUK21" s="128"/>
      <c r="JUL21" s="128"/>
      <c r="JUM21" s="128"/>
      <c r="JUN21" s="128"/>
      <c r="JUO21" s="128"/>
      <c r="JUP21" s="128"/>
      <c r="JUQ21" s="128"/>
      <c r="JUR21" s="128"/>
      <c r="JUS21" s="128"/>
      <c r="JUT21" s="128"/>
      <c r="JUU21" s="128"/>
      <c r="JUV21" s="128"/>
      <c r="JUW21" s="128"/>
      <c r="JUX21" s="128"/>
      <c r="JUY21" s="128"/>
      <c r="JUZ21" s="128"/>
      <c r="JVA21" s="128"/>
      <c r="JVB21" s="128"/>
      <c r="JVC21" s="128"/>
      <c r="JVD21" s="128"/>
      <c r="JVE21" s="128"/>
      <c r="JVF21" s="128"/>
      <c r="JVG21" s="128"/>
      <c r="JVH21" s="128"/>
      <c r="JVI21" s="128"/>
      <c r="JVJ21" s="128"/>
      <c r="JVK21" s="128"/>
      <c r="JVL21" s="128"/>
      <c r="JVM21" s="128"/>
      <c r="JVN21" s="128"/>
      <c r="JVO21" s="128"/>
      <c r="JVP21" s="128"/>
      <c r="JVQ21" s="128"/>
      <c r="JVR21" s="128"/>
      <c r="JVS21" s="128"/>
      <c r="JVT21" s="128"/>
      <c r="JVU21" s="128"/>
      <c r="JVV21" s="128"/>
      <c r="JVW21" s="128"/>
      <c r="JVX21" s="128"/>
      <c r="JVY21" s="128"/>
      <c r="JVZ21" s="128"/>
      <c r="JWA21" s="128"/>
      <c r="JWB21" s="128"/>
      <c r="JWC21" s="128"/>
      <c r="JWD21" s="128"/>
      <c r="JWE21" s="128"/>
      <c r="JWF21" s="128"/>
      <c r="JWG21" s="128"/>
      <c r="JWH21" s="128"/>
      <c r="JWI21" s="128"/>
      <c r="JWJ21" s="128"/>
      <c r="JWK21" s="128"/>
      <c r="JWL21" s="128"/>
      <c r="JWM21" s="128"/>
      <c r="JWN21" s="128"/>
      <c r="JWO21" s="128"/>
      <c r="JWP21" s="128"/>
      <c r="JWQ21" s="128"/>
      <c r="JWR21" s="128"/>
      <c r="JWS21" s="128"/>
      <c r="JWT21" s="128"/>
      <c r="JWU21" s="128"/>
      <c r="JWV21" s="128"/>
      <c r="JWW21" s="128"/>
      <c r="JWX21" s="128"/>
      <c r="JWY21" s="128"/>
      <c r="JWZ21" s="128"/>
      <c r="JXA21" s="128"/>
      <c r="JXB21" s="128"/>
      <c r="JXC21" s="128"/>
      <c r="JXD21" s="128"/>
      <c r="JXE21" s="128"/>
      <c r="JXF21" s="128"/>
      <c r="JXG21" s="128"/>
      <c r="JXH21" s="128"/>
      <c r="JXI21" s="128"/>
      <c r="JXJ21" s="128"/>
      <c r="JXK21" s="128"/>
      <c r="JXL21" s="128"/>
      <c r="JXM21" s="128"/>
      <c r="JXN21" s="128"/>
      <c r="JXO21" s="128"/>
      <c r="JXP21" s="128"/>
      <c r="JXQ21" s="128"/>
      <c r="JXR21" s="128"/>
      <c r="JXS21" s="128"/>
      <c r="JXT21" s="128"/>
      <c r="JXU21" s="128"/>
      <c r="JXV21" s="128"/>
      <c r="JXW21" s="128"/>
      <c r="JXX21" s="128"/>
      <c r="JXY21" s="128"/>
      <c r="JXZ21" s="128"/>
      <c r="JYA21" s="128"/>
      <c r="JYB21" s="128"/>
      <c r="JYC21" s="128"/>
      <c r="JYD21" s="128"/>
      <c r="JYE21" s="128"/>
      <c r="JYF21" s="128"/>
      <c r="JYG21" s="128"/>
      <c r="JYH21" s="128"/>
      <c r="JYI21" s="128"/>
      <c r="JYJ21" s="128"/>
      <c r="JYK21" s="128"/>
      <c r="JYL21" s="128"/>
      <c r="JYM21" s="128"/>
      <c r="JYN21" s="128"/>
      <c r="JYO21" s="128"/>
      <c r="JYP21" s="128"/>
      <c r="JYQ21" s="128"/>
      <c r="JYR21" s="128"/>
      <c r="JYS21" s="128"/>
      <c r="JYT21" s="128"/>
      <c r="JYU21" s="128"/>
      <c r="JYV21" s="128"/>
      <c r="JYW21" s="128"/>
      <c r="JYX21" s="128"/>
      <c r="JYY21" s="128"/>
      <c r="JYZ21" s="128"/>
      <c r="JZA21" s="128"/>
      <c r="JZB21" s="128"/>
      <c r="JZC21" s="128"/>
      <c r="JZD21" s="128"/>
      <c r="JZE21" s="128"/>
      <c r="JZF21" s="128"/>
      <c r="JZG21" s="128"/>
      <c r="JZH21" s="128"/>
      <c r="JZI21" s="128"/>
      <c r="JZJ21" s="128"/>
      <c r="JZK21" s="128"/>
      <c r="JZL21" s="128"/>
      <c r="JZM21" s="128"/>
      <c r="JZN21" s="128"/>
      <c r="JZO21" s="128"/>
      <c r="JZP21" s="128"/>
      <c r="JZQ21" s="128"/>
      <c r="JZR21" s="128"/>
      <c r="JZS21" s="128"/>
      <c r="JZT21" s="128"/>
      <c r="JZU21" s="128"/>
      <c r="JZV21" s="128"/>
      <c r="JZW21" s="128"/>
      <c r="JZX21" s="128"/>
      <c r="JZY21" s="128"/>
      <c r="JZZ21" s="128"/>
      <c r="KAA21" s="128"/>
      <c r="KAB21" s="128"/>
      <c r="KAC21" s="128"/>
      <c r="KAD21" s="128"/>
      <c r="KAE21" s="128"/>
      <c r="KAF21" s="128"/>
      <c r="KAG21" s="128"/>
      <c r="KAH21" s="128"/>
      <c r="KAI21" s="128"/>
      <c r="KAJ21" s="128"/>
      <c r="KAK21" s="128"/>
      <c r="KAL21" s="128"/>
      <c r="KAM21" s="128"/>
      <c r="KAN21" s="128"/>
      <c r="KAO21" s="128"/>
      <c r="KAP21" s="128"/>
      <c r="KAQ21" s="128"/>
      <c r="KAR21" s="128"/>
      <c r="KAS21" s="128"/>
      <c r="KAT21" s="128"/>
      <c r="KAU21" s="128"/>
      <c r="KAV21" s="128"/>
      <c r="KAW21" s="128"/>
      <c r="KAX21" s="128"/>
      <c r="KAY21" s="128"/>
      <c r="KAZ21" s="128"/>
      <c r="KBA21" s="128"/>
      <c r="KBB21" s="128"/>
      <c r="KBC21" s="128"/>
      <c r="KBD21" s="128"/>
      <c r="KBE21" s="128"/>
      <c r="KBF21" s="128"/>
      <c r="KBG21" s="128"/>
      <c r="KBH21" s="128"/>
      <c r="KBI21" s="128"/>
      <c r="KBJ21" s="128"/>
      <c r="KBK21" s="128"/>
      <c r="KBL21" s="128"/>
      <c r="KBM21" s="128"/>
      <c r="KBN21" s="128"/>
      <c r="KBO21" s="128"/>
      <c r="KBP21" s="128"/>
      <c r="KBQ21" s="128"/>
      <c r="KBR21" s="128"/>
      <c r="KBS21" s="128"/>
      <c r="KBT21" s="128"/>
      <c r="KBU21" s="128"/>
      <c r="KBV21" s="128"/>
      <c r="KBW21" s="128"/>
      <c r="KBX21" s="128"/>
      <c r="KBY21" s="128"/>
      <c r="KBZ21" s="128"/>
      <c r="KCA21" s="128"/>
      <c r="KCB21" s="128"/>
      <c r="KCC21" s="128"/>
      <c r="KCD21" s="128"/>
      <c r="KCE21" s="128"/>
      <c r="KCF21" s="128"/>
      <c r="KCG21" s="128"/>
      <c r="KCH21" s="128"/>
      <c r="KCI21" s="128"/>
      <c r="KCJ21" s="128"/>
      <c r="KCK21" s="128"/>
      <c r="KCL21" s="128"/>
      <c r="KCM21" s="128"/>
      <c r="KCN21" s="128"/>
      <c r="KCO21" s="128"/>
      <c r="KCP21" s="128"/>
      <c r="KCQ21" s="128"/>
      <c r="KCR21" s="128"/>
      <c r="KCS21" s="128"/>
      <c r="KCT21" s="128"/>
      <c r="KCU21" s="128"/>
      <c r="KCV21" s="128"/>
      <c r="KCW21" s="128"/>
      <c r="KCX21" s="128"/>
      <c r="KCY21" s="128"/>
      <c r="KCZ21" s="128"/>
      <c r="KDA21" s="128"/>
      <c r="KDB21" s="128"/>
      <c r="KDC21" s="128"/>
      <c r="KDD21" s="128"/>
      <c r="KDE21" s="128"/>
      <c r="KDF21" s="128"/>
      <c r="KDG21" s="128"/>
      <c r="KDH21" s="128"/>
      <c r="KDI21" s="128"/>
      <c r="KDJ21" s="128"/>
      <c r="KDK21" s="128"/>
      <c r="KDL21" s="128"/>
      <c r="KDM21" s="128"/>
      <c r="KDN21" s="128"/>
      <c r="KDO21" s="128"/>
      <c r="KDP21" s="128"/>
      <c r="KDQ21" s="128"/>
      <c r="KDR21" s="128"/>
      <c r="KDS21" s="128"/>
      <c r="KDT21" s="128"/>
      <c r="KDU21" s="128"/>
      <c r="KDV21" s="128"/>
      <c r="KDW21" s="128"/>
      <c r="KDX21" s="128"/>
      <c r="KDY21" s="128"/>
      <c r="KDZ21" s="128"/>
      <c r="KEA21" s="128"/>
      <c r="KEB21" s="128"/>
      <c r="KEC21" s="128"/>
      <c r="KED21" s="128"/>
      <c r="KEE21" s="128"/>
      <c r="KEF21" s="128"/>
      <c r="KEG21" s="128"/>
      <c r="KEH21" s="128"/>
      <c r="KEI21" s="128"/>
      <c r="KEJ21" s="128"/>
      <c r="KEK21" s="128"/>
      <c r="KEL21" s="128"/>
      <c r="KEM21" s="128"/>
      <c r="KEN21" s="128"/>
      <c r="KEO21" s="128"/>
      <c r="KEP21" s="128"/>
      <c r="KEQ21" s="128"/>
      <c r="KER21" s="128"/>
      <c r="KES21" s="128"/>
      <c r="KET21" s="128"/>
      <c r="KEU21" s="128"/>
      <c r="KEV21" s="128"/>
      <c r="KEW21" s="128"/>
      <c r="KEX21" s="128"/>
      <c r="KEY21" s="128"/>
      <c r="KEZ21" s="128"/>
      <c r="KFA21" s="128"/>
      <c r="KFB21" s="128"/>
      <c r="KFC21" s="128"/>
      <c r="KFD21" s="128"/>
      <c r="KFE21" s="128"/>
      <c r="KFF21" s="128"/>
      <c r="KFG21" s="128"/>
      <c r="KFH21" s="128"/>
      <c r="KFI21" s="128"/>
      <c r="KFJ21" s="128"/>
      <c r="KFK21" s="128"/>
      <c r="KFL21" s="128"/>
      <c r="KFM21" s="128"/>
      <c r="KFN21" s="128"/>
      <c r="KFO21" s="128"/>
      <c r="KFP21" s="128"/>
      <c r="KFQ21" s="128"/>
      <c r="KFR21" s="128"/>
      <c r="KFS21" s="128"/>
      <c r="KFT21" s="128"/>
      <c r="KFU21" s="128"/>
      <c r="KFV21" s="128"/>
      <c r="KFW21" s="128"/>
      <c r="KFX21" s="128"/>
      <c r="KFY21" s="128"/>
      <c r="KFZ21" s="128"/>
      <c r="KGA21" s="128"/>
      <c r="KGB21" s="128"/>
      <c r="KGC21" s="128"/>
      <c r="KGD21" s="128"/>
      <c r="KGE21" s="128"/>
      <c r="KGF21" s="128"/>
      <c r="KGG21" s="128"/>
      <c r="KGH21" s="128"/>
      <c r="KGI21" s="128"/>
      <c r="KGJ21" s="128"/>
      <c r="KGK21" s="128"/>
      <c r="KGL21" s="128"/>
      <c r="KGM21" s="128"/>
      <c r="KGN21" s="128"/>
      <c r="KGO21" s="128"/>
      <c r="KGP21" s="128"/>
      <c r="KGQ21" s="128"/>
      <c r="KGR21" s="128"/>
      <c r="KGS21" s="128"/>
      <c r="KGT21" s="128"/>
      <c r="KGU21" s="128"/>
      <c r="KGV21" s="128"/>
      <c r="KGW21" s="128"/>
      <c r="KGX21" s="128"/>
      <c r="KGY21" s="128"/>
      <c r="KGZ21" s="128"/>
      <c r="KHA21" s="128"/>
      <c r="KHB21" s="128"/>
      <c r="KHC21" s="128"/>
      <c r="KHD21" s="128"/>
      <c r="KHE21" s="128"/>
      <c r="KHF21" s="128"/>
      <c r="KHG21" s="128"/>
      <c r="KHH21" s="128"/>
      <c r="KHI21" s="128"/>
      <c r="KHJ21" s="128"/>
      <c r="KHK21" s="128"/>
      <c r="KHL21" s="128"/>
      <c r="KHM21" s="128"/>
      <c r="KHN21" s="128"/>
      <c r="KHO21" s="128"/>
      <c r="KHP21" s="128"/>
      <c r="KHQ21" s="128"/>
      <c r="KHR21" s="128"/>
      <c r="KHS21" s="128"/>
      <c r="KHT21" s="128"/>
      <c r="KHU21" s="128"/>
      <c r="KHV21" s="128"/>
      <c r="KHW21" s="128"/>
      <c r="KHX21" s="128"/>
      <c r="KHY21" s="128"/>
      <c r="KHZ21" s="128"/>
      <c r="KIA21" s="128"/>
      <c r="KIB21" s="128"/>
      <c r="KIC21" s="128"/>
      <c r="KID21" s="128"/>
      <c r="KIE21" s="128"/>
      <c r="KIF21" s="128"/>
      <c r="KIG21" s="128"/>
      <c r="KIH21" s="128"/>
      <c r="KII21" s="128"/>
      <c r="KIJ21" s="128"/>
      <c r="KIK21" s="128"/>
      <c r="KIL21" s="128"/>
      <c r="KIM21" s="128"/>
      <c r="KIN21" s="128"/>
      <c r="KIO21" s="128"/>
      <c r="KIP21" s="128"/>
      <c r="KIQ21" s="128"/>
      <c r="KIR21" s="128"/>
      <c r="KIS21" s="128"/>
      <c r="KIT21" s="128"/>
      <c r="KIU21" s="128"/>
      <c r="KIV21" s="128"/>
      <c r="KIW21" s="128"/>
      <c r="KIX21" s="128"/>
      <c r="KIY21" s="128"/>
      <c r="KIZ21" s="128"/>
      <c r="KJA21" s="128"/>
      <c r="KJB21" s="128"/>
      <c r="KJC21" s="128"/>
      <c r="KJD21" s="128"/>
      <c r="KJE21" s="128"/>
      <c r="KJF21" s="128"/>
      <c r="KJG21" s="128"/>
      <c r="KJH21" s="128"/>
      <c r="KJI21" s="128"/>
      <c r="KJJ21" s="128"/>
      <c r="KJK21" s="128"/>
      <c r="KJL21" s="128"/>
      <c r="KJM21" s="128"/>
      <c r="KJN21" s="128"/>
      <c r="KJO21" s="128"/>
      <c r="KJP21" s="128"/>
      <c r="KJQ21" s="128"/>
      <c r="KJR21" s="128"/>
      <c r="KJS21" s="128"/>
      <c r="KJT21" s="128"/>
      <c r="KJU21" s="128"/>
      <c r="KJV21" s="128"/>
      <c r="KJW21" s="128"/>
      <c r="KJX21" s="128"/>
      <c r="KJY21" s="128"/>
      <c r="KJZ21" s="128"/>
      <c r="KKA21" s="128"/>
      <c r="KKB21" s="128"/>
      <c r="KKC21" s="128"/>
      <c r="KKD21" s="128"/>
      <c r="KKE21" s="128"/>
      <c r="KKF21" s="128"/>
      <c r="KKG21" s="128"/>
      <c r="KKH21" s="128"/>
      <c r="KKI21" s="128"/>
      <c r="KKJ21" s="128"/>
      <c r="KKK21" s="128"/>
      <c r="KKL21" s="128"/>
      <c r="KKM21" s="128"/>
      <c r="KKN21" s="128"/>
      <c r="KKO21" s="128"/>
      <c r="KKP21" s="128"/>
      <c r="KKQ21" s="128"/>
      <c r="KKR21" s="128"/>
      <c r="KKS21" s="128"/>
      <c r="KKT21" s="128"/>
      <c r="KKU21" s="128"/>
      <c r="KKV21" s="128"/>
      <c r="KKW21" s="128"/>
      <c r="KKX21" s="128"/>
      <c r="KKY21" s="128"/>
      <c r="KKZ21" s="128"/>
      <c r="KLA21" s="128"/>
      <c r="KLB21" s="128"/>
      <c r="KLC21" s="128"/>
      <c r="KLD21" s="128"/>
      <c r="KLE21" s="128"/>
      <c r="KLF21" s="128"/>
      <c r="KLG21" s="128"/>
      <c r="KLH21" s="128"/>
      <c r="KLI21" s="128"/>
      <c r="KLJ21" s="128"/>
      <c r="KLK21" s="128"/>
      <c r="KLL21" s="128"/>
      <c r="KLM21" s="128"/>
      <c r="KLN21" s="128"/>
      <c r="KLO21" s="128"/>
      <c r="KLP21" s="128"/>
      <c r="KLQ21" s="128"/>
      <c r="KLR21" s="128"/>
      <c r="KLS21" s="128"/>
      <c r="KLT21" s="128"/>
      <c r="KLU21" s="128"/>
      <c r="KLV21" s="128"/>
      <c r="KLW21" s="128"/>
      <c r="KLX21" s="128"/>
      <c r="KLY21" s="128"/>
      <c r="KLZ21" s="128"/>
      <c r="KMA21" s="128"/>
      <c r="KMB21" s="128"/>
      <c r="KMC21" s="128"/>
      <c r="KMD21" s="128"/>
      <c r="KME21" s="128"/>
      <c r="KMF21" s="128"/>
      <c r="KMG21" s="128"/>
      <c r="KMH21" s="128"/>
      <c r="KMI21" s="128"/>
      <c r="KMJ21" s="128"/>
      <c r="KMK21" s="128"/>
      <c r="KML21" s="128"/>
      <c r="KMM21" s="128"/>
      <c r="KMN21" s="128"/>
      <c r="KMO21" s="128"/>
      <c r="KMP21" s="128"/>
      <c r="KMQ21" s="128"/>
      <c r="KMR21" s="128"/>
      <c r="KMS21" s="128"/>
      <c r="KMT21" s="128"/>
      <c r="KMU21" s="128"/>
      <c r="KMV21" s="128"/>
      <c r="KMW21" s="128"/>
      <c r="KMX21" s="128"/>
      <c r="KMY21" s="128"/>
      <c r="KMZ21" s="128"/>
      <c r="KNA21" s="128"/>
      <c r="KNB21" s="128"/>
      <c r="KNC21" s="128"/>
      <c r="KND21" s="128"/>
      <c r="KNE21" s="128"/>
      <c r="KNF21" s="128"/>
      <c r="KNG21" s="128"/>
      <c r="KNH21" s="128"/>
      <c r="KNI21" s="128"/>
      <c r="KNJ21" s="128"/>
      <c r="KNK21" s="128"/>
      <c r="KNL21" s="128"/>
      <c r="KNM21" s="128"/>
      <c r="KNN21" s="128"/>
      <c r="KNO21" s="128"/>
      <c r="KNP21" s="128"/>
      <c r="KNQ21" s="128"/>
      <c r="KNR21" s="128"/>
      <c r="KNS21" s="128"/>
      <c r="KNT21" s="128"/>
      <c r="KNU21" s="128"/>
      <c r="KNV21" s="128"/>
      <c r="KNW21" s="128"/>
      <c r="KNX21" s="128"/>
      <c r="KNY21" s="128"/>
      <c r="KNZ21" s="128"/>
      <c r="KOA21" s="128"/>
      <c r="KOB21" s="128"/>
      <c r="KOC21" s="128"/>
      <c r="KOD21" s="128"/>
      <c r="KOE21" s="128"/>
      <c r="KOF21" s="128"/>
      <c r="KOG21" s="128"/>
      <c r="KOH21" s="128"/>
      <c r="KOI21" s="128"/>
      <c r="KOJ21" s="128"/>
      <c r="KOK21" s="128"/>
      <c r="KOL21" s="128"/>
      <c r="KOM21" s="128"/>
      <c r="KON21" s="128"/>
      <c r="KOO21" s="128"/>
      <c r="KOP21" s="128"/>
      <c r="KOQ21" s="128"/>
      <c r="KOR21" s="128"/>
      <c r="KOS21" s="128"/>
      <c r="KOT21" s="128"/>
      <c r="KOU21" s="128"/>
      <c r="KOV21" s="128"/>
      <c r="KOW21" s="128"/>
      <c r="KOX21" s="128"/>
      <c r="KOY21" s="128"/>
      <c r="KOZ21" s="128"/>
      <c r="KPA21" s="128"/>
      <c r="KPB21" s="128"/>
      <c r="KPC21" s="128"/>
      <c r="KPD21" s="128"/>
      <c r="KPE21" s="128"/>
      <c r="KPF21" s="128"/>
      <c r="KPG21" s="128"/>
      <c r="KPH21" s="128"/>
      <c r="KPI21" s="128"/>
      <c r="KPJ21" s="128"/>
      <c r="KPK21" s="128"/>
      <c r="KPL21" s="128"/>
      <c r="KPM21" s="128"/>
      <c r="KPN21" s="128"/>
      <c r="KPO21" s="128"/>
      <c r="KPP21" s="128"/>
      <c r="KPQ21" s="128"/>
      <c r="KPR21" s="128"/>
      <c r="KPS21" s="128"/>
      <c r="KPT21" s="128"/>
      <c r="KPU21" s="128"/>
      <c r="KPV21" s="128"/>
      <c r="KPW21" s="128"/>
      <c r="KPX21" s="128"/>
      <c r="KPY21" s="128"/>
      <c r="KPZ21" s="128"/>
      <c r="KQA21" s="128"/>
      <c r="KQB21" s="128"/>
      <c r="KQC21" s="128"/>
      <c r="KQD21" s="128"/>
      <c r="KQE21" s="128"/>
      <c r="KQF21" s="128"/>
      <c r="KQG21" s="128"/>
      <c r="KQH21" s="128"/>
      <c r="KQI21" s="128"/>
      <c r="KQJ21" s="128"/>
      <c r="KQK21" s="128"/>
      <c r="KQL21" s="128"/>
      <c r="KQM21" s="128"/>
      <c r="KQN21" s="128"/>
      <c r="KQO21" s="128"/>
      <c r="KQP21" s="128"/>
      <c r="KQQ21" s="128"/>
      <c r="KQR21" s="128"/>
      <c r="KQS21" s="128"/>
      <c r="KQT21" s="128"/>
      <c r="KQU21" s="128"/>
      <c r="KQV21" s="128"/>
      <c r="KQW21" s="128"/>
      <c r="KQX21" s="128"/>
      <c r="KQY21" s="128"/>
      <c r="KQZ21" s="128"/>
      <c r="KRA21" s="128"/>
      <c r="KRB21" s="128"/>
      <c r="KRC21" s="128"/>
      <c r="KRD21" s="128"/>
      <c r="KRE21" s="128"/>
      <c r="KRF21" s="128"/>
      <c r="KRG21" s="128"/>
      <c r="KRH21" s="128"/>
      <c r="KRI21" s="128"/>
      <c r="KRJ21" s="128"/>
      <c r="KRK21" s="128"/>
      <c r="KRL21" s="128"/>
      <c r="KRM21" s="128"/>
      <c r="KRN21" s="128"/>
      <c r="KRO21" s="128"/>
      <c r="KRP21" s="128"/>
      <c r="KRQ21" s="128"/>
      <c r="KRR21" s="128"/>
      <c r="KRS21" s="128"/>
      <c r="KRT21" s="128"/>
      <c r="KRU21" s="128"/>
      <c r="KRV21" s="128"/>
      <c r="KRW21" s="128"/>
      <c r="KRX21" s="128"/>
      <c r="KRY21" s="128"/>
      <c r="KRZ21" s="128"/>
      <c r="KSA21" s="128"/>
      <c r="KSB21" s="128"/>
      <c r="KSC21" s="128"/>
      <c r="KSD21" s="128"/>
      <c r="KSE21" s="128"/>
      <c r="KSF21" s="128"/>
      <c r="KSG21" s="128"/>
      <c r="KSH21" s="128"/>
      <c r="KSI21" s="128"/>
      <c r="KSJ21" s="128"/>
      <c r="KSK21" s="128"/>
      <c r="KSL21" s="128"/>
      <c r="KSM21" s="128"/>
      <c r="KSN21" s="128"/>
      <c r="KSO21" s="128"/>
      <c r="KSP21" s="128"/>
      <c r="KSQ21" s="128"/>
      <c r="KSR21" s="128"/>
      <c r="KSS21" s="128"/>
      <c r="KST21" s="128"/>
      <c r="KSU21" s="128"/>
      <c r="KSV21" s="128"/>
      <c r="KSW21" s="128"/>
      <c r="KSX21" s="128"/>
      <c r="KSY21" s="128"/>
      <c r="KSZ21" s="128"/>
      <c r="KTA21" s="128"/>
      <c r="KTB21" s="128"/>
      <c r="KTC21" s="128"/>
      <c r="KTD21" s="128"/>
      <c r="KTE21" s="128"/>
      <c r="KTF21" s="128"/>
      <c r="KTG21" s="128"/>
      <c r="KTH21" s="128"/>
      <c r="KTI21" s="128"/>
      <c r="KTJ21" s="128"/>
      <c r="KTK21" s="128"/>
      <c r="KTL21" s="128"/>
      <c r="KTM21" s="128"/>
      <c r="KTN21" s="128"/>
      <c r="KTO21" s="128"/>
      <c r="KTP21" s="128"/>
      <c r="KTQ21" s="128"/>
      <c r="KTR21" s="128"/>
      <c r="KTS21" s="128"/>
      <c r="KTT21" s="128"/>
      <c r="KTU21" s="128"/>
      <c r="KTV21" s="128"/>
      <c r="KTW21" s="128"/>
      <c r="KTX21" s="128"/>
      <c r="KTY21" s="128"/>
      <c r="KTZ21" s="128"/>
      <c r="KUA21" s="128"/>
      <c r="KUB21" s="128"/>
      <c r="KUC21" s="128"/>
      <c r="KUD21" s="128"/>
      <c r="KUE21" s="128"/>
      <c r="KUF21" s="128"/>
      <c r="KUG21" s="128"/>
      <c r="KUH21" s="128"/>
      <c r="KUI21" s="128"/>
      <c r="KUJ21" s="128"/>
      <c r="KUK21" s="128"/>
      <c r="KUL21" s="128"/>
      <c r="KUM21" s="128"/>
      <c r="KUN21" s="128"/>
      <c r="KUO21" s="128"/>
      <c r="KUP21" s="128"/>
      <c r="KUQ21" s="128"/>
      <c r="KUR21" s="128"/>
      <c r="KUS21" s="128"/>
      <c r="KUT21" s="128"/>
      <c r="KUU21" s="128"/>
      <c r="KUV21" s="128"/>
      <c r="KUW21" s="128"/>
      <c r="KUX21" s="128"/>
      <c r="KUY21" s="128"/>
      <c r="KUZ21" s="128"/>
      <c r="KVA21" s="128"/>
      <c r="KVB21" s="128"/>
      <c r="KVC21" s="128"/>
      <c r="KVD21" s="128"/>
      <c r="KVE21" s="128"/>
      <c r="KVF21" s="128"/>
      <c r="KVG21" s="128"/>
      <c r="KVH21" s="128"/>
      <c r="KVI21" s="128"/>
      <c r="KVJ21" s="128"/>
      <c r="KVK21" s="128"/>
      <c r="KVL21" s="128"/>
      <c r="KVM21" s="128"/>
      <c r="KVN21" s="128"/>
      <c r="KVO21" s="128"/>
      <c r="KVP21" s="128"/>
      <c r="KVQ21" s="128"/>
      <c r="KVR21" s="128"/>
      <c r="KVS21" s="128"/>
      <c r="KVT21" s="128"/>
      <c r="KVU21" s="128"/>
      <c r="KVV21" s="128"/>
      <c r="KVW21" s="128"/>
      <c r="KVX21" s="128"/>
      <c r="KVY21" s="128"/>
      <c r="KVZ21" s="128"/>
      <c r="KWA21" s="128"/>
      <c r="KWB21" s="128"/>
      <c r="KWC21" s="128"/>
      <c r="KWD21" s="128"/>
      <c r="KWE21" s="128"/>
      <c r="KWF21" s="128"/>
      <c r="KWG21" s="128"/>
      <c r="KWH21" s="128"/>
      <c r="KWI21" s="128"/>
      <c r="KWJ21" s="128"/>
      <c r="KWK21" s="128"/>
      <c r="KWL21" s="128"/>
      <c r="KWM21" s="128"/>
      <c r="KWN21" s="128"/>
      <c r="KWO21" s="128"/>
      <c r="KWP21" s="128"/>
      <c r="KWQ21" s="128"/>
      <c r="KWR21" s="128"/>
      <c r="KWS21" s="128"/>
      <c r="KWT21" s="128"/>
      <c r="KWU21" s="128"/>
      <c r="KWV21" s="128"/>
      <c r="KWW21" s="128"/>
      <c r="KWX21" s="128"/>
      <c r="KWY21" s="128"/>
      <c r="KWZ21" s="128"/>
      <c r="KXA21" s="128"/>
      <c r="KXB21" s="128"/>
      <c r="KXC21" s="128"/>
      <c r="KXD21" s="128"/>
      <c r="KXE21" s="128"/>
      <c r="KXF21" s="128"/>
      <c r="KXG21" s="128"/>
      <c r="KXH21" s="128"/>
      <c r="KXI21" s="128"/>
      <c r="KXJ21" s="128"/>
      <c r="KXK21" s="128"/>
      <c r="KXL21" s="128"/>
      <c r="KXM21" s="128"/>
      <c r="KXN21" s="128"/>
      <c r="KXO21" s="128"/>
      <c r="KXP21" s="128"/>
      <c r="KXQ21" s="128"/>
      <c r="KXR21" s="128"/>
      <c r="KXS21" s="128"/>
      <c r="KXT21" s="128"/>
      <c r="KXU21" s="128"/>
      <c r="KXV21" s="128"/>
      <c r="KXW21" s="128"/>
      <c r="KXX21" s="128"/>
      <c r="KXY21" s="128"/>
      <c r="KXZ21" s="128"/>
      <c r="KYA21" s="128"/>
      <c r="KYB21" s="128"/>
      <c r="KYC21" s="128"/>
      <c r="KYD21" s="128"/>
      <c r="KYE21" s="128"/>
      <c r="KYF21" s="128"/>
      <c r="KYG21" s="128"/>
      <c r="KYH21" s="128"/>
      <c r="KYI21" s="128"/>
      <c r="KYJ21" s="128"/>
      <c r="KYK21" s="128"/>
      <c r="KYL21" s="128"/>
      <c r="KYM21" s="128"/>
      <c r="KYN21" s="128"/>
      <c r="KYO21" s="128"/>
      <c r="KYP21" s="128"/>
      <c r="KYQ21" s="128"/>
      <c r="KYR21" s="128"/>
      <c r="KYS21" s="128"/>
      <c r="KYT21" s="128"/>
      <c r="KYU21" s="128"/>
      <c r="KYV21" s="128"/>
      <c r="KYW21" s="128"/>
      <c r="KYX21" s="128"/>
      <c r="KYY21" s="128"/>
      <c r="KYZ21" s="128"/>
      <c r="KZA21" s="128"/>
      <c r="KZB21" s="128"/>
      <c r="KZC21" s="128"/>
      <c r="KZD21" s="128"/>
      <c r="KZE21" s="128"/>
      <c r="KZF21" s="128"/>
      <c r="KZG21" s="128"/>
      <c r="KZH21" s="128"/>
      <c r="KZI21" s="128"/>
      <c r="KZJ21" s="128"/>
      <c r="KZK21" s="128"/>
      <c r="KZL21" s="128"/>
      <c r="KZM21" s="128"/>
      <c r="KZN21" s="128"/>
      <c r="KZO21" s="128"/>
      <c r="KZP21" s="128"/>
      <c r="KZQ21" s="128"/>
      <c r="KZR21" s="128"/>
      <c r="KZS21" s="128"/>
      <c r="KZT21" s="128"/>
      <c r="KZU21" s="128"/>
      <c r="KZV21" s="128"/>
      <c r="KZW21" s="128"/>
      <c r="KZX21" s="128"/>
      <c r="KZY21" s="128"/>
      <c r="KZZ21" s="128"/>
      <c r="LAA21" s="128"/>
      <c r="LAB21" s="128"/>
      <c r="LAC21" s="128"/>
      <c r="LAD21" s="128"/>
      <c r="LAE21" s="128"/>
      <c r="LAF21" s="128"/>
      <c r="LAG21" s="128"/>
      <c r="LAH21" s="128"/>
      <c r="LAI21" s="128"/>
      <c r="LAJ21" s="128"/>
      <c r="LAK21" s="128"/>
      <c r="LAL21" s="128"/>
      <c r="LAM21" s="128"/>
      <c r="LAN21" s="128"/>
      <c r="LAO21" s="128"/>
      <c r="LAP21" s="128"/>
      <c r="LAQ21" s="128"/>
      <c r="LAR21" s="128"/>
      <c r="LAS21" s="128"/>
      <c r="LAT21" s="128"/>
      <c r="LAU21" s="128"/>
      <c r="LAV21" s="128"/>
      <c r="LAW21" s="128"/>
      <c r="LAX21" s="128"/>
      <c r="LAY21" s="128"/>
      <c r="LAZ21" s="128"/>
      <c r="LBA21" s="128"/>
      <c r="LBB21" s="128"/>
      <c r="LBC21" s="128"/>
      <c r="LBD21" s="128"/>
      <c r="LBE21" s="128"/>
      <c r="LBF21" s="128"/>
      <c r="LBG21" s="128"/>
      <c r="LBH21" s="128"/>
      <c r="LBI21" s="128"/>
      <c r="LBJ21" s="128"/>
      <c r="LBK21" s="128"/>
      <c r="LBL21" s="128"/>
      <c r="LBM21" s="128"/>
      <c r="LBN21" s="128"/>
      <c r="LBO21" s="128"/>
      <c r="LBP21" s="128"/>
      <c r="LBQ21" s="128"/>
      <c r="LBR21" s="128"/>
      <c r="LBS21" s="128"/>
      <c r="LBT21" s="128"/>
      <c r="LBU21" s="128"/>
      <c r="LBV21" s="128"/>
      <c r="LBW21" s="128"/>
      <c r="LBX21" s="128"/>
      <c r="LBY21" s="128"/>
      <c r="LBZ21" s="128"/>
      <c r="LCA21" s="128"/>
      <c r="LCB21" s="128"/>
      <c r="LCC21" s="128"/>
      <c r="LCD21" s="128"/>
      <c r="LCE21" s="128"/>
      <c r="LCF21" s="128"/>
      <c r="LCG21" s="128"/>
      <c r="LCH21" s="128"/>
      <c r="LCI21" s="128"/>
      <c r="LCJ21" s="128"/>
      <c r="LCK21" s="128"/>
      <c r="LCL21" s="128"/>
      <c r="LCM21" s="128"/>
      <c r="LCN21" s="128"/>
      <c r="LCO21" s="128"/>
      <c r="LCP21" s="128"/>
      <c r="LCQ21" s="128"/>
      <c r="LCR21" s="128"/>
      <c r="LCS21" s="128"/>
      <c r="LCT21" s="128"/>
      <c r="LCU21" s="128"/>
      <c r="LCV21" s="128"/>
      <c r="LCW21" s="128"/>
      <c r="LCX21" s="128"/>
      <c r="LCY21" s="128"/>
      <c r="LCZ21" s="128"/>
      <c r="LDA21" s="128"/>
      <c r="LDB21" s="128"/>
      <c r="LDC21" s="128"/>
      <c r="LDD21" s="128"/>
      <c r="LDE21" s="128"/>
      <c r="LDF21" s="128"/>
      <c r="LDG21" s="128"/>
      <c r="LDH21" s="128"/>
      <c r="LDI21" s="128"/>
      <c r="LDJ21" s="128"/>
      <c r="LDK21" s="128"/>
      <c r="LDL21" s="128"/>
      <c r="LDM21" s="128"/>
      <c r="LDN21" s="128"/>
      <c r="LDO21" s="128"/>
      <c r="LDP21" s="128"/>
      <c r="LDQ21" s="128"/>
      <c r="LDR21" s="128"/>
      <c r="LDS21" s="128"/>
      <c r="LDT21" s="128"/>
      <c r="LDU21" s="128"/>
      <c r="LDV21" s="128"/>
      <c r="LDW21" s="128"/>
      <c r="LDX21" s="128"/>
      <c r="LDY21" s="128"/>
      <c r="LDZ21" s="128"/>
      <c r="LEA21" s="128"/>
      <c r="LEB21" s="128"/>
      <c r="LEC21" s="128"/>
      <c r="LED21" s="128"/>
      <c r="LEE21" s="128"/>
      <c r="LEF21" s="128"/>
      <c r="LEG21" s="128"/>
      <c r="LEH21" s="128"/>
      <c r="LEI21" s="128"/>
      <c r="LEJ21" s="128"/>
      <c r="LEK21" s="128"/>
      <c r="LEL21" s="128"/>
      <c r="LEM21" s="128"/>
      <c r="LEN21" s="128"/>
      <c r="LEO21" s="128"/>
      <c r="LEP21" s="128"/>
      <c r="LEQ21" s="128"/>
      <c r="LER21" s="128"/>
      <c r="LES21" s="128"/>
      <c r="LET21" s="128"/>
      <c r="LEU21" s="128"/>
      <c r="LEV21" s="128"/>
      <c r="LEW21" s="128"/>
      <c r="LEX21" s="128"/>
      <c r="LEY21" s="128"/>
      <c r="LEZ21" s="128"/>
      <c r="LFA21" s="128"/>
      <c r="LFB21" s="128"/>
      <c r="LFC21" s="128"/>
      <c r="LFD21" s="128"/>
      <c r="LFE21" s="128"/>
      <c r="LFF21" s="128"/>
      <c r="LFG21" s="128"/>
      <c r="LFH21" s="128"/>
      <c r="LFI21" s="128"/>
      <c r="LFJ21" s="128"/>
      <c r="LFK21" s="128"/>
      <c r="LFL21" s="128"/>
      <c r="LFM21" s="128"/>
      <c r="LFN21" s="128"/>
      <c r="LFO21" s="128"/>
      <c r="LFP21" s="128"/>
      <c r="LFQ21" s="128"/>
      <c r="LFR21" s="128"/>
      <c r="LFS21" s="128"/>
      <c r="LFT21" s="128"/>
      <c r="LFU21" s="128"/>
      <c r="LFV21" s="128"/>
      <c r="LFW21" s="128"/>
      <c r="LFX21" s="128"/>
      <c r="LFY21" s="128"/>
      <c r="LFZ21" s="128"/>
      <c r="LGA21" s="128"/>
      <c r="LGB21" s="128"/>
      <c r="LGC21" s="128"/>
      <c r="LGD21" s="128"/>
      <c r="LGE21" s="128"/>
      <c r="LGF21" s="128"/>
      <c r="LGG21" s="128"/>
      <c r="LGH21" s="128"/>
      <c r="LGI21" s="128"/>
      <c r="LGJ21" s="128"/>
      <c r="LGK21" s="128"/>
      <c r="LGL21" s="128"/>
      <c r="LGM21" s="128"/>
      <c r="LGN21" s="128"/>
      <c r="LGO21" s="128"/>
      <c r="LGP21" s="128"/>
      <c r="LGQ21" s="128"/>
      <c r="LGR21" s="128"/>
      <c r="LGS21" s="128"/>
      <c r="LGT21" s="128"/>
      <c r="LGU21" s="128"/>
      <c r="LGV21" s="128"/>
      <c r="LGW21" s="128"/>
      <c r="LGX21" s="128"/>
      <c r="LGY21" s="128"/>
      <c r="LGZ21" s="128"/>
      <c r="LHA21" s="128"/>
      <c r="LHB21" s="128"/>
      <c r="LHC21" s="128"/>
      <c r="LHD21" s="128"/>
      <c r="LHE21" s="128"/>
      <c r="LHF21" s="128"/>
      <c r="LHG21" s="128"/>
      <c r="LHH21" s="128"/>
      <c r="LHI21" s="128"/>
      <c r="LHJ21" s="128"/>
      <c r="LHK21" s="128"/>
      <c r="LHL21" s="128"/>
      <c r="LHM21" s="128"/>
      <c r="LHN21" s="128"/>
      <c r="LHO21" s="128"/>
      <c r="LHP21" s="128"/>
      <c r="LHQ21" s="128"/>
      <c r="LHR21" s="128"/>
      <c r="LHS21" s="128"/>
      <c r="LHT21" s="128"/>
      <c r="LHU21" s="128"/>
      <c r="LHV21" s="128"/>
      <c r="LHW21" s="128"/>
      <c r="LHX21" s="128"/>
      <c r="LHY21" s="128"/>
      <c r="LHZ21" s="128"/>
      <c r="LIA21" s="128"/>
      <c r="LIB21" s="128"/>
      <c r="LIC21" s="128"/>
      <c r="LID21" s="128"/>
      <c r="LIE21" s="128"/>
      <c r="LIF21" s="128"/>
      <c r="LIG21" s="128"/>
      <c r="LIH21" s="128"/>
      <c r="LII21" s="128"/>
      <c r="LIJ21" s="128"/>
      <c r="LIK21" s="128"/>
      <c r="LIL21" s="128"/>
      <c r="LIM21" s="128"/>
      <c r="LIN21" s="128"/>
      <c r="LIO21" s="128"/>
      <c r="LIP21" s="128"/>
      <c r="LIQ21" s="128"/>
      <c r="LIR21" s="128"/>
      <c r="LIS21" s="128"/>
      <c r="LIT21" s="128"/>
      <c r="LIU21" s="128"/>
      <c r="LIV21" s="128"/>
      <c r="LIW21" s="128"/>
      <c r="LIX21" s="128"/>
      <c r="LIY21" s="128"/>
      <c r="LIZ21" s="128"/>
      <c r="LJA21" s="128"/>
      <c r="LJB21" s="128"/>
      <c r="LJC21" s="128"/>
      <c r="LJD21" s="128"/>
      <c r="LJE21" s="128"/>
      <c r="LJF21" s="128"/>
      <c r="LJG21" s="128"/>
      <c r="LJH21" s="128"/>
      <c r="LJI21" s="128"/>
      <c r="LJJ21" s="128"/>
      <c r="LJK21" s="128"/>
      <c r="LJL21" s="128"/>
      <c r="LJM21" s="128"/>
      <c r="LJN21" s="128"/>
      <c r="LJO21" s="128"/>
      <c r="LJP21" s="128"/>
      <c r="LJQ21" s="128"/>
      <c r="LJR21" s="128"/>
      <c r="LJS21" s="128"/>
      <c r="LJT21" s="128"/>
      <c r="LJU21" s="128"/>
      <c r="LJV21" s="128"/>
      <c r="LJW21" s="128"/>
      <c r="LJX21" s="128"/>
      <c r="LJY21" s="128"/>
      <c r="LJZ21" s="128"/>
      <c r="LKA21" s="128"/>
      <c r="LKB21" s="128"/>
      <c r="LKC21" s="128"/>
      <c r="LKD21" s="128"/>
      <c r="LKE21" s="128"/>
      <c r="LKF21" s="128"/>
      <c r="LKG21" s="128"/>
      <c r="LKH21" s="128"/>
      <c r="LKI21" s="128"/>
      <c r="LKJ21" s="128"/>
      <c r="LKK21" s="128"/>
      <c r="LKL21" s="128"/>
      <c r="LKM21" s="128"/>
      <c r="LKN21" s="128"/>
      <c r="LKO21" s="128"/>
      <c r="LKP21" s="128"/>
      <c r="LKQ21" s="128"/>
      <c r="LKR21" s="128"/>
      <c r="LKS21" s="128"/>
      <c r="LKT21" s="128"/>
      <c r="LKU21" s="128"/>
      <c r="LKV21" s="128"/>
      <c r="LKW21" s="128"/>
      <c r="LKX21" s="128"/>
      <c r="LKY21" s="128"/>
      <c r="LKZ21" s="128"/>
      <c r="LLA21" s="128"/>
      <c r="LLB21" s="128"/>
      <c r="LLC21" s="128"/>
      <c r="LLD21" s="128"/>
      <c r="LLE21" s="128"/>
      <c r="LLF21" s="128"/>
      <c r="LLG21" s="128"/>
      <c r="LLH21" s="128"/>
      <c r="LLI21" s="128"/>
      <c r="LLJ21" s="128"/>
      <c r="LLK21" s="128"/>
      <c r="LLL21" s="128"/>
      <c r="LLM21" s="128"/>
      <c r="LLN21" s="128"/>
      <c r="LLO21" s="128"/>
      <c r="LLP21" s="128"/>
      <c r="LLQ21" s="128"/>
      <c r="LLR21" s="128"/>
      <c r="LLS21" s="128"/>
      <c r="LLT21" s="128"/>
      <c r="LLU21" s="128"/>
      <c r="LLV21" s="128"/>
      <c r="LLW21" s="128"/>
      <c r="LLX21" s="128"/>
      <c r="LLY21" s="128"/>
      <c r="LLZ21" s="128"/>
      <c r="LMA21" s="128"/>
      <c r="LMB21" s="128"/>
      <c r="LMC21" s="128"/>
      <c r="LMD21" s="128"/>
      <c r="LME21" s="128"/>
      <c r="LMF21" s="128"/>
      <c r="LMG21" s="128"/>
      <c r="LMH21" s="128"/>
      <c r="LMI21" s="128"/>
      <c r="LMJ21" s="128"/>
      <c r="LMK21" s="128"/>
      <c r="LML21" s="128"/>
      <c r="LMM21" s="128"/>
      <c r="LMN21" s="128"/>
      <c r="LMO21" s="128"/>
      <c r="LMP21" s="128"/>
      <c r="LMQ21" s="128"/>
      <c r="LMR21" s="128"/>
      <c r="LMS21" s="128"/>
      <c r="LMT21" s="128"/>
      <c r="LMU21" s="128"/>
      <c r="LMV21" s="128"/>
      <c r="LMW21" s="128"/>
      <c r="LMX21" s="128"/>
      <c r="LMY21" s="128"/>
      <c r="LMZ21" s="128"/>
      <c r="LNA21" s="128"/>
      <c r="LNB21" s="128"/>
      <c r="LNC21" s="128"/>
      <c r="LND21" s="128"/>
      <c r="LNE21" s="128"/>
      <c r="LNF21" s="128"/>
      <c r="LNG21" s="128"/>
      <c r="LNH21" s="128"/>
      <c r="LNI21" s="128"/>
      <c r="LNJ21" s="128"/>
      <c r="LNK21" s="128"/>
      <c r="LNL21" s="128"/>
      <c r="LNM21" s="128"/>
      <c r="LNN21" s="128"/>
      <c r="LNO21" s="128"/>
      <c r="LNP21" s="128"/>
      <c r="LNQ21" s="128"/>
      <c r="LNR21" s="128"/>
      <c r="LNS21" s="128"/>
      <c r="LNT21" s="128"/>
      <c r="LNU21" s="128"/>
      <c r="LNV21" s="128"/>
      <c r="LNW21" s="128"/>
      <c r="LNX21" s="128"/>
      <c r="LNY21" s="128"/>
      <c r="LNZ21" s="128"/>
      <c r="LOA21" s="128"/>
      <c r="LOB21" s="128"/>
      <c r="LOC21" s="128"/>
      <c r="LOD21" s="128"/>
      <c r="LOE21" s="128"/>
      <c r="LOF21" s="128"/>
      <c r="LOG21" s="128"/>
      <c r="LOH21" s="128"/>
      <c r="LOI21" s="128"/>
      <c r="LOJ21" s="128"/>
      <c r="LOK21" s="128"/>
      <c r="LOL21" s="128"/>
      <c r="LOM21" s="128"/>
      <c r="LON21" s="128"/>
      <c r="LOO21" s="128"/>
      <c r="LOP21" s="128"/>
      <c r="LOQ21" s="128"/>
      <c r="LOR21" s="128"/>
      <c r="LOS21" s="128"/>
      <c r="LOT21" s="128"/>
      <c r="LOU21" s="128"/>
      <c r="LOV21" s="128"/>
      <c r="LOW21" s="128"/>
      <c r="LOX21" s="128"/>
      <c r="LOY21" s="128"/>
      <c r="LOZ21" s="128"/>
      <c r="LPA21" s="128"/>
      <c r="LPB21" s="128"/>
      <c r="LPC21" s="128"/>
      <c r="LPD21" s="128"/>
      <c r="LPE21" s="128"/>
      <c r="LPF21" s="128"/>
      <c r="LPG21" s="128"/>
      <c r="LPH21" s="128"/>
      <c r="LPI21" s="128"/>
      <c r="LPJ21" s="128"/>
      <c r="LPK21" s="128"/>
      <c r="LPL21" s="128"/>
      <c r="LPM21" s="128"/>
      <c r="LPN21" s="128"/>
      <c r="LPO21" s="128"/>
      <c r="LPP21" s="128"/>
      <c r="LPQ21" s="128"/>
      <c r="LPR21" s="128"/>
      <c r="LPS21" s="128"/>
      <c r="LPT21" s="128"/>
      <c r="LPU21" s="128"/>
      <c r="LPV21" s="128"/>
      <c r="LPW21" s="128"/>
      <c r="LPX21" s="128"/>
      <c r="LPY21" s="128"/>
      <c r="LPZ21" s="128"/>
      <c r="LQA21" s="128"/>
      <c r="LQB21" s="128"/>
      <c r="LQC21" s="128"/>
      <c r="LQD21" s="128"/>
      <c r="LQE21" s="128"/>
      <c r="LQF21" s="128"/>
      <c r="LQG21" s="128"/>
      <c r="LQH21" s="128"/>
      <c r="LQI21" s="128"/>
      <c r="LQJ21" s="128"/>
      <c r="LQK21" s="128"/>
      <c r="LQL21" s="128"/>
      <c r="LQM21" s="128"/>
      <c r="LQN21" s="128"/>
      <c r="LQO21" s="128"/>
      <c r="LQP21" s="128"/>
      <c r="LQQ21" s="128"/>
      <c r="LQR21" s="128"/>
      <c r="LQS21" s="128"/>
      <c r="LQT21" s="128"/>
      <c r="LQU21" s="128"/>
      <c r="LQV21" s="128"/>
      <c r="LQW21" s="128"/>
      <c r="LQX21" s="128"/>
      <c r="LQY21" s="128"/>
      <c r="LQZ21" s="128"/>
      <c r="LRA21" s="128"/>
      <c r="LRB21" s="128"/>
      <c r="LRC21" s="128"/>
      <c r="LRD21" s="128"/>
      <c r="LRE21" s="128"/>
      <c r="LRF21" s="128"/>
      <c r="LRG21" s="128"/>
      <c r="LRH21" s="128"/>
      <c r="LRI21" s="128"/>
      <c r="LRJ21" s="128"/>
      <c r="LRK21" s="128"/>
      <c r="LRL21" s="128"/>
      <c r="LRM21" s="128"/>
      <c r="LRN21" s="128"/>
      <c r="LRO21" s="128"/>
      <c r="LRP21" s="128"/>
      <c r="LRQ21" s="128"/>
      <c r="LRR21" s="128"/>
      <c r="LRS21" s="128"/>
      <c r="LRT21" s="128"/>
      <c r="LRU21" s="128"/>
      <c r="LRV21" s="128"/>
      <c r="LRW21" s="128"/>
      <c r="LRX21" s="128"/>
      <c r="LRY21" s="128"/>
      <c r="LRZ21" s="128"/>
      <c r="LSA21" s="128"/>
      <c r="LSB21" s="128"/>
      <c r="LSC21" s="128"/>
      <c r="LSD21" s="128"/>
      <c r="LSE21" s="128"/>
      <c r="LSF21" s="128"/>
      <c r="LSG21" s="128"/>
      <c r="LSH21" s="128"/>
      <c r="LSI21" s="128"/>
      <c r="LSJ21" s="128"/>
      <c r="LSK21" s="128"/>
      <c r="LSL21" s="128"/>
      <c r="LSM21" s="128"/>
      <c r="LSN21" s="128"/>
      <c r="LSO21" s="128"/>
      <c r="LSP21" s="128"/>
      <c r="LSQ21" s="128"/>
      <c r="LSR21" s="128"/>
      <c r="LSS21" s="128"/>
      <c r="LST21" s="128"/>
      <c r="LSU21" s="128"/>
      <c r="LSV21" s="128"/>
      <c r="LSW21" s="128"/>
      <c r="LSX21" s="128"/>
      <c r="LSY21" s="128"/>
      <c r="LSZ21" s="128"/>
      <c r="LTA21" s="128"/>
      <c r="LTB21" s="128"/>
      <c r="LTC21" s="128"/>
      <c r="LTD21" s="128"/>
      <c r="LTE21" s="128"/>
      <c r="LTF21" s="128"/>
      <c r="LTG21" s="128"/>
      <c r="LTH21" s="128"/>
      <c r="LTI21" s="128"/>
      <c r="LTJ21" s="128"/>
      <c r="LTK21" s="128"/>
      <c r="LTL21" s="128"/>
      <c r="LTM21" s="128"/>
      <c r="LTN21" s="128"/>
      <c r="LTO21" s="128"/>
      <c r="LTP21" s="128"/>
      <c r="LTQ21" s="128"/>
      <c r="LTR21" s="128"/>
      <c r="LTS21" s="128"/>
      <c r="LTT21" s="128"/>
      <c r="LTU21" s="128"/>
      <c r="LTV21" s="128"/>
      <c r="LTW21" s="128"/>
      <c r="LTX21" s="128"/>
      <c r="LTY21" s="128"/>
      <c r="LTZ21" s="128"/>
      <c r="LUA21" s="128"/>
      <c r="LUB21" s="128"/>
      <c r="LUC21" s="128"/>
      <c r="LUD21" s="128"/>
      <c r="LUE21" s="128"/>
      <c r="LUF21" s="128"/>
      <c r="LUG21" s="128"/>
      <c r="LUH21" s="128"/>
      <c r="LUI21" s="128"/>
      <c r="LUJ21" s="128"/>
      <c r="LUK21" s="128"/>
      <c r="LUL21" s="128"/>
      <c r="LUM21" s="128"/>
      <c r="LUN21" s="128"/>
      <c r="LUO21" s="128"/>
      <c r="LUP21" s="128"/>
      <c r="LUQ21" s="128"/>
      <c r="LUR21" s="128"/>
      <c r="LUS21" s="128"/>
      <c r="LUT21" s="128"/>
      <c r="LUU21" s="128"/>
      <c r="LUV21" s="128"/>
      <c r="LUW21" s="128"/>
      <c r="LUX21" s="128"/>
      <c r="LUY21" s="128"/>
      <c r="LUZ21" s="128"/>
      <c r="LVA21" s="128"/>
      <c r="LVB21" s="128"/>
      <c r="LVC21" s="128"/>
      <c r="LVD21" s="128"/>
      <c r="LVE21" s="128"/>
      <c r="LVF21" s="128"/>
      <c r="LVG21" s="128"/>
      <c r="LVH21" s="128"/>
      <c r="LVI21" s="128"/>
      <c r="LVJ21" s="128"/>
      <c r="LVK21" s="128"/>
      <c r="LVL21" s="128"/>
      <c r="LVM21" s="128"/>
      <c r="LVN21" s="128"/>
      <c r="LVO21" s="128"/>
      <c r="LVP21" s="128"/>
      <c r="LVQ21" s="128"/>
      <c r="LVR21" s="128"/>
      <c r="LVS21" s="128"/>
      <c r="LVT21" s="128"/>
      <c r="LVU21" s="128"/>
      <c r="LVV21" s="128"/>
      <c r="LVW21" s="128"/>
      <c r="LVX21" s="128"/>
      <c r="LVY21" s="128"/>
      <c r="LVZ21" s="128"/>
      <c r="LWA21" s="128"/>
      <c r="LWB21" s="128"/>
      <c r="LWC21" s="128"/>
      <c r="LWD21" s="128"/>
      <c r="LWE21" s="128"/>
      <c r="LWF21" s="128"/>
      <c r="LWG21" s="128"/>
      <c r="LWH21" s="128"/>
      <c r="LWI21" s="128"/>
      <c r="LWJ21" s="128"/>
      <c r="LWK21" s="128"/>
      <c r="LWL21" s="128"/>
      <c r="LWM21" s="128"/>
      <c r="LWN21" s="128"/>
      <c r="LWO21" s="128"/>
      <c r="LWP21" s="128"/>
      <c r="LWQ21" s="128"/>
      <c r="LWR21" s="128"/>
      <c r="LWS21" s="128"/>
      <c r="LWT21" s="128"/>
      <c r="LWU21" s="128"/>
      <c r="LWV21" s="128"/>
      <c r="LWW21" s="128"/>
      <c r="LWX21" s="128"/>
      <c r="LWY21" s="128"/>
      <c r="LWZ21" s="128"/>
      <c r="LXA21" s="128"/>
      <c r="LXB21" s="128"/>
      <c r="LXC21" s="128"/>
      <c r="LXD21" s="128"/>
      <c r="LXE21" s="128"/>
      <c r="LXF21" s="128"/>
      <c r="LXG21" s="128"/>
      <c r="LXH21" s="128"/>
      <c r="LXI21" s="128"/>
      <c r="LXJ21" s="128"/>
      <c r="LXK21" s="128"/>
      <c r="LXL21" s="128"/>
      <c r="LXM21" s="128"/>
      <c r="LXN21" s="128"/>
      <c r="LXO21" s="128"/>
      <c r="LXP21" s="128"/>
      <c r="LXQ21" s="128"/>
      <c r="LXR21" s="128"/>
      <c r="LXS21" s="128"/>
      <c r="LXT21" s="128"/>
      <c r="LXU21" s="128"/>
      <c r="LXV21" s="128"/>
      <c r="LXW21" s="128"/>
      <c r="LXX21" s="128"/>
      <c r="LXY21" s="128"/>
      <c r="LXZ21" s="128"/>
      <c r="LYA21" s="128"/>
      <c r="LYB21" s="128"/>
      <c r="LYC21" s="128"/>
      <c r="LYD21" s="128"/>
      <c r="LYE21" s="128"/>
      <c r="LYF21" s="128"/>
      <c r="LYG21" s="128"/>
      <c r="LYH21" s="128"/>
      <c r="LYI21" s="128"/>
      <c r="LYJ21" s="128"/>
      <c r="LYK21" s="128"/>
      <c r="LYL21" s="128"/>
      <c r="LYM21" s="128"/>
      <c r="LYN21" s="128"/>
      <c r="LYO21" s="128"/>
      <c r="LYP21" s="128"/>
      <c r="LYQ21" s="128"/>
      <c r="LYR21" s="128"/>
      <c r="LYS21" s="128"/>
      <c r="LYT21" s="128"/>
      <c r="LYU21" s="128"/>
      <c r="LYV21" s="128"/>
      <c r="LYW21" s="128"/>
      <c r="LYX21" s="128"/>
      <c r="LYY21" s="128"/>
      <c r="LYZ21" s="128"/>
      <c r="LZA21" s="128"/>
      <c r="LZB21" s="128"/>
      <c r="LZC21" s="128"/>
      <c r="LZD21" s="128"/>
      <c r="LZE21" s="128"/>
      <c r="LZF21" s="128"/>
      <c r="LZG21" s="128"/>
      <c r="LZH21" s="128"/>
      <c r="LZI21" s="128"/>
      <c r="LZJ21" s="128"/>
      <c r="LZK21" s="128"/>
      <c r="LZL21" s="128"/>
      <c r="LZM21" s="128"/>
      <c r="LZN21" s="128"/>
      <c r="LZO21" s="128"/>
      <c r="LZP21" s="128"/>
      <c r="LZQ21" s="128"/>
      <c r="LZR21" s="128"/>
      <c r="LZS21" s="128"/>
      <c r="LZT21" s="128"/>
      <c r="LZU21" s="128"/>
      <c r="LZV21" s="128"/>
      <c r="LZW21" s="128"/>
      <c r="LZX21" s="128"/>
      <c r="LZY21" s="128"/>
      <c r="LZZ21" s="128"/>
      <c r="MAA21" s="128"/>
      <c r="MAB21" s="128"/>
      <c r="MAC21" s="128"/>
      <c r="MAD21" s="128"/>
      <c r="MAE21" s="128"/>
      <c r="MAF21" s="128"/>
      <c r="MAG21" s="128"/>
      <c r="MAH21" s="128"/>
      <c r="MAI21" s="128"/>
      <c r="MAJ21" s="128"/>
      <c r="MAK21" s="128"/>
      <c r="MAL21" s="128"/>
      <c r="MAM21" s="128"/>
      <c r="MAN21" s="128"/>
      <c r="MAO21" s="128"/>
      <c r="MAP21" s="128"/>
      <c r="MAQ21" s="128"/>
      <c r="MAR21" s="128"/>
      <c r="MAS21" s="128"/>
      <c r="MAT21" s="128"/>
      <c r="MAU21" s="128"/>
      <c r="MAV21" s="128"/>
      <c r="MAW21" s="128"/>
      <c r="MAX21" s="128"/>
      <c r="MAY21" s="128"/>
      <c r="MAZ21" s="128"/>
      <c r="MBA21" s="128"/>
      <c r="MBB21" s="128"/>
      <c r="MBC21" s="128"/>
      <c r="MBD21" s="128"/>
      <c r="MBE21" s="128"/>
      <c r="MBF21" s="128"/>
      <c r="MBG21" s="128"/>
      <c r="MBH21" s="128"/>
      <c r="MBI21" s="128"/>
      <c r="MBJ21" s="128"/>
      <c r="MBK21" s="128"/>
      <c r="MBL21" s="128"/>
      <c r="MBM21" s="128"/>
      <c r="MBN21" s="128"/>
      <c r="MBO21" s="128"/>
      <c r="MBP21" s="128"/>
      <c r="MBQ21" s="128"/>
      <c r="MBR21" s="128"/>
      <c r="MBS21" s="128"/>
      <c r="MBT21" s="128"/>
      <c r="MBU21" s="128"/>
      <c r="MBV21" s="128"/>
      <c r="MBW21" s="128"/>
      <c r="MBX21" s="128"/>
      <c r="MBY21" s="128"/>
      <c r="MBZ21" s="128"/>
      <c r="MCA21" s="128"/>
      <c r="MCB21" s="128"/>
      <c r="MCC21" s="128"/>
      <c r="MCD21" s="128"/>
      <c r="MCE21" s="128"/>
      <c r="MCF21" s="128"/>
      <c r="MCG21" s="128"/>
      <c r="MCH21" s="128"/>
      <c r="MCI21" s="128"/>
      <c r="MCJ21" s="128"/>
      <c r="MCK21" s="128"/>
      <c r="MCL21" s="128"/>
      <c r="MCM21" s="128"/>
      <c r="MCN21" s="128"/>
      <c r="MCO21" s="128"/>
      <c r="MCP21" s="128"/>
      <c r="MCQ21" s="128"/>
      <c r="MCR21" s="128"/>
      <c r="MCS21" s="128"/>
      <c r="MCT21" s="128"/>
      <c r="MCU21" s="128"/>
      <c r="MCV21" s="128"/>
      <c r="MCW21" s="128"/>
      <c r="MCX21" s="128"/>
      <c r="MCY21" s="128"/>
      <c r="MCZ21" s="128"/>
      <c r="MDA21" s="128"/>
      <c r="MDB21" s="128"/>
      <c r="MDC21" s="128"/>
      <c r="MDD21" s="128"/>
      <c r="MDE21" s="128"/>
      <c r="MDF21" s="128"/>
      <c r="MDG21" s="128"/>
      <c r="MDH21" s="128"/>
      <c r="MDI21" s="128"/>
      <c r="MDJ21" s="128"/>
      <c r="MDK21" s="128"/>
      <c r="MDL21" s="128"/>
      <c r="MDM21" s="128"/>
      <c r="MDN21" s="128"/>
      <c r="MDO21" s="128"/>
      <c r="MDP21" s="128"/>
      <c r="MDQ21" s="128"/>
      <c r="MDR21" s="128"/>
      <c r="MDS21" s="128"/>
      <c r="MDT21" s="128"/>
      <c r="MDU21" s="128"/>
      <c r="MDV21" s="128"/>
      <c r="MDW21" s="128"/>
      <c r="MDX21" s="128"/>
      <c r="MDY21" s="128"/>
      <c r="MDZ21" s="128"/>
      <c r="MEA21" s="128"/>
      <c r="MEB21" s="128"/>
      <c r="MEC21" s="128"/>
      <c r="MED21" s="128"/>
      <c r="MEE21" s="128"/>
      <c r="MEF21" s="128"/>
      <c r="MEG21" s="128"/>
      <c r="MEH21" s="128"/>
      <c r="MEI21" s="128"/>
      <c r="MEJ21" s="128"/>
      <c r="MEK21" s="128"/>
      <c r="MEL21" s="128"/>
      <c r="MEM21" s="128"/>
      <c r="MEN21" s="128"/>
      <c r="MEO21" s="128"/>
      <c r="MEP21" s="128"/>
      <c r="MEQ21" s="128"/>
      <c r="MER21" s="128"/>
      <c r="MES21" s="128"/>
      <c r="MET21" s="128"/>
      <c r="MEU21" s="128"/>
      <c r="MEV21" s="128"/>
      <c r="MEW21" s="128"/>
      <c r="MEX21" s="128"/>
      <c r="MEY21" s="128"/>
      <c r="MEZ21" s="128"/>
      <c r="MFA21" s="128"/>
      <c r="MFB21" s="128"/>
      <c r="MFC21" s="128"/>
      <c r="MFD21" s="128"/>
      <c r="MFE21" s="128"/>
      <c r="MFF21" s="128"/>
      <c r="MFG21" s="128"/>
      <c r="MFH21" s="128"/>
      <c r="MFI21" s="128"/>
      <c r="MFJ21" s="128"/>
      <c r="MFK21" s="128"/>
      <c r="MFL21" s="128"/>
      <c r="MFM21" s="128"/>
      <c r="MFN21" s="128"/>
      <c r="MFO21" s="128"/>
      <c r="MFP21" s="128"/>
      <c r="MFQ21" s="128"/>
      <c r="MFR21" s="128"/>
      <c r="MFS21" s="128"/>
      <c r="MFT21" s="128"/>
      <c r="MFU21" s="128"/>
      <c r="MFV21" s="128"/>
      <c r="MFW21" s="128"/>
      <c r="MFX21" s="128"/>
      <c r="MFY21" s="128"/>
      <c r="MFZ21" s="128"/>
      <c r="MGA21" s="128"/>
      <c r="MGB21" s="128"/>
      <c r="MGC21" s="128"/>
      <c r="MGD21" s="128"/>
      <c r="MGE21" s="128"/>
      <c r="MGF21" s="128"/>
      <c r="MGG21" s="128"/>
      <c r="MGH21" s="128"/>
      <c r="MGI21" s="128"/>
      <c r="MGJ21" s="128"/>
      <c r="MGK21" s="128"/>
      <c r="MGL21" s="128"/>
      <c r="MGM21" s="128"/>
      <c r="MGN21" s="128"/>
      <c r="MGO21" s="128"/>
      <c r="MGP21" s="128"/>
      <c r="MGQ21" s="128"/>
      <c r="MGR21" s="128"/>
      <c r="MGS21" s="128"/>
      <c r="MGT21" s="128"/>
      <c r="MGU21" s="128"/>
      <c r="MGV21" s="128"/>
      <c r="MGW21" s="128"/>
      <c r="MGX21" s="128"/>
      <c r="MGY21" s="128"/>
      <c r="MGZ21" s="128"/>
      <c r="MHA21" s="128"/>
      <c r="MHB21" s="128"/>
      <c r="MHC21" s="128"/>
      <c r="MHD21" s="128"/>
      <c r="MHE21" s="128"/>
      <c r="MHF21" s="128"/>
      <c r="MHG21" s="128"/>
      <c r="MHH21" s="128"/>
      <c r="MHI21" s="128"/>
      <c r="MHJ21" s="128"/>
      <c r="MHK21" s="128"/>
      <c r="MHL21" s="128"/>
      <c r="MHM21" s="128"/>
      <c r="MHN21" s="128"/>
      <c r="MHO21" s="128"/>
      <c r="MHP21" s="128"/>
      <c r="MHQ21" s="128"/>
      <c r="MHR21" s="128"/>
      <c r="MHS21" s="128"/>
      <c r="MHT21" s="128"/>
      <c r="MHU21" s="128"/>
      <c r="MHV21" s="128"/>
      <c r="MHW21" s="128"/>
      <c r="MHX21" s="128"/>
      <c r="MHY21" s="128"/>
      <c r="MHZ21" s="128"/>
      <c r="MIA21" s="128"/>
      <c r="MIB21" s="128"/>
      <c r="MIC21" s="128"/>
      <c r="MID21" s="128"/>
      <c r="MIE21" s="128"/>
      <c r="MIF21" s="128"/>
      <c r="MIG21" s="128"/>
      <c r="MIH21" s="128"/>
      <c r="MII21" s="128"/>
      <c r="MIJ21" s="128"/>
      <c r="MIK21" s="128"/>
      <c r="MIL21" s="128"/>
      <c r="MIM21" s="128"/>
      <c r="MIN21" s="128"/>
      <c r="MIO21" s="128"/>
      <c r="MIP21" s="128"/>
      <c r="MIQ21" s="128"/>
      <c r="MIR21" s="128"/>
      <c r="MIS21" s="128"/>
      <c r="MIT21" s="128"/>
      <c r="MIU21" s="128"/>
      <c r="MIV21" s="128"/>
      <c r="MIW21" s="128"/>
      <c r="MIX21" s="128"/>
      <c r="MIY21" s="128"/>
      <c r="MIZ21" s="128"/>
      <c r="MJA21" s="128"/>
      <c r="MJB21" s="128"/>
      <c r="MJC21" s="128"/>
      <c r="MJD21" s="128"/>
      <c r="MJE21" s="128"/>
      <c r="MJF21" s="128"/>
      <c r="MJG21" s="128"/>
      <c r="MJH21" s="128"/>
      <c r="MJI21" s="128"/>
      <c r="MJJ21" s="128"/>
      <c r="MJK21" s="128"/>
      <c r="MJL21" s="128"/>
      <c r="MJM21" s="128"/>
      <c r="MJN21" s="128"/>
      <c r="MJO21" s="128"/>
      <c r="MJP21" s="128"/>
      <c r="MJQ21" s="128"/>
      <c r="MJR21" s="128"/>
      <c r="MJS21" s="128"/>
      <c r="MJT21" s="128"/>
      <c r="MJU21" s="128"/>
      <c r="MJV21" s="128"/>
      <c r="MJW21" s="128"/>
      <c r="MJX21" s="128"/>
      <c r="MJY21" s="128"/>
      <c r="MJZ21" s="128"/>
      <c r="MKA21" s="128"/>
      <c r="MKB21" s="128"/>
      <c r="MKC21" s="128"/>
      <c r="MKD21" s="128"/>
      <c r="MKE21" s="128"/>
      <c r="MKF21" s="128"/>
      <c r="MKG21" s="128"/>
      <c r="MKH21" s="128"/>
      <c r="MKI21" s="128"/>
      <c r="MKJ21" s="128"/>
      <c r="MKK21" s="128"/>
      <c r="MKL21" s="128"/>
      <c r="MKM21" s="128"/>
      <c r="MKN21" s="128"/>
      <c r="MKO21" s="128"/>
      <c r="MKP21" s="128"/>
      <c r="MKQ21" s="128"/>
      <c r="MKR21" s="128"/>
      <c r="MKS21" s="128"/>
      <c r="MKT21" s="128"/>
      <c r="MKU21" s="128"/>
      <c r="MKV21" s="128"/>
      <c r="MKW21" s="128"/>
      <c r="MKX21" s="128"/>
      <c r="MKY21" s="128"/>
      <c r="MKZ21" s="128"/>
      <c r="MLA21" s="128"/>
      <c r="MLB21" s="128"/>
      <c r="MLC21" s="128"/>
      <c r="MLD21" s="128"/>
      <c r="MLE21" s="128"/>
      <c r="MLF21" s="128"/>
      <c r="MLG21" s="128"/>
      <c r="MLH21" s="128"/>
      <c r="MLI21" s="128"/>
      <c r="MLJ21" s="128"/>
      <c r="MLK21" s="128"/>
      <c r="MLL21" s="128"/>
      <c r="MLM21" s="128"/>
      <c r="MLN21" s="128"/>
      <c r="MLO21" s="128"/>
      <c r="MLP21" s="128"/>
      <c r="MLQ21" s="128"/>
      <c r="MLR21" s="128"/>
      <c r="MLS21" s="128"/>
      <c r="MLT21" s="128"/>
      <c r="MLU21" s="128"/>
      <c r="MLV21" s="128"/>
      <c r="MLW21" s="128"/>
      <c r="MLX21" s="128"/>
      <c r="MLY21" s="128"/>
      <c r="MLZ21" s="128"/>
      <c r="MMA21" s="128"/>
      <c r="MMB21" s="128"/>
      <c r="MMC21" s="128"/>
      <c r="MMD21" s="128"/>
      <c r="MME21" s="128"/>
      <c r="MMF21" s="128"/>
      <c r="MMG21" s="128"/>
      <c r="MMH21" s="128"/>
      <c r="MMI21" s="128"/>
      <c r="MMJ21" s="128"/>
      <c r="MMK21" s="128"/>
      <c r="MML21" s="128"/>
      <c r="MMM21" s="128"/>
      <c r="MMN21" s="128"/>
      <c r="MMO21" s="128"/>
      <c r="MMP21" s="128"/>
      <c r="MMQ21" s="128"/>
      <c r="MMR21" s="128"/>
      <c r="MMS21" s="128"/>
      <c r="MMT21" s="128"/>
      <c r="MMU21" s="128"/>
      <c r="MMV21" s="128"/>
      <c r="MMW21" s="128"/>
      <c r="MMX21" s="128"/>
      <c r="MMY21" s="128"/>
      <c r="MMZ21" s="128"/>
      <c r="MNA21" s="128"/>
      <c r="MNB21" s="128"/>
      <c r="MNC21" s="128"/>
      <c r="MND21" s="128"/>
      <c r="MNE21" s="128"/>
      <c r="MNF21" s="128"/>
      <c r="MNG21" s="128"/>
      <c r="MNH21" s="128"/>
      <c r="MNI21" s="128"/>
      <c r="MNJ21" s="128"/>
      <c r="MNK21" s="128"/>
      <c r="MNL21" s="128"/>
      <c r="MNM21" s="128"/>
      <c r="MNN21" s="128"/>
      <c r="MNO21" s="128"/>
      <c r="MNP21" s="128"/>
      <c r="MNQ21" s="128"/>
      <c r="MNR21" s="128"/>
      <c r="MNS21" s="128"/>
      <c r="MNT21" s="128"/>
      <c r="MNU21" s="128"/>
      <c r="MNV21" s="128"/>
      <c r="MNW21" s="128"/>
      <c r="MNX21" s="128"/>
      <c r="MNY21" s="128"/>
      <c r="MNZ21" s="128"/>
      <c r="MOA21" s="128"/>
      <c r="MOB21" s="128"/>
      <c r="MOC21" s="128"/>
      <c r="MOD21" s="128"/>
      <c r="MOE21" s="128"/>
      <c r="MOF21" s="128"/>
      <c r="MOG21" s="128"/>
      <c r="MOH21" s="128"/>
      <c r="MOI21" s="128"/>
      <c r="MOJ21" s="128"/>
      <c r="MOK21" s="128"/>
      <c r="MOL21" s="128"/>
      <c r="MOM21" s="128"/>
      <c r="MON21" s="128"/>
      <c r="MOO21" s="128"/>
      <c r="MOP21" s="128"/>
      <c r="MOQ21" s="128"/>
      <c r="MOR21" s="128"/>
      <c r="MOS21" s="128"/>
      <c r="MOT21" s="128"/>
      <c r="MOU21" s="128"/>
      <c r="MOV21" s="128"/>
      <c r="MOW21" s="128"/>
      <c r="MOX21" s="128"/>
      <c r="MOY21" s="128"/>
      <c r="MOZ21" s="128"/>
      <c r="MPA21" s="128"/>
      <c r="MPB21" s="128"/>
      <c r="MPC21" s="128"/>
      <c r="MPD21" s="128"/>
      <c r="MPE21" s="128"/>
      <c r="MPF21" s="128"/>
      <c r="MPG21" s="128"/>
      <c r="MPH21" s="128"/>
      <c r="MPI21" s="128"/>
      <c r="MPJ21" s="128"/>
      <c r="MPK21" s="128"/>
      <c r="MPL21" s="128"/>
      <c r="MPM21" s="128"/>
      <c r="MPN21" s="128"/>
      <c r="MPO21" s="128"/>
      <c r="MPP21" s="128"/>
      <c r="MPQ21" s="128"/>
      <c r="MPR21" s="128"/>
      <c r="MPS21" s="128"/>
      <c r="MPT21" s="128"/>
      <c r="MPU21" s="128"/>
      <c r="MPV21" s="128"/>
      <c r="MPW21" s="128"/>
      <c r="MPX21" s="128"/>
      <c r="MPY21" s="128"/>
      <c r="MPZ21" s="128"/>
      <c r="MQA21" s="128"/>
      <c r="MQB21" s="128"/>
      <c r="MQC21" s="128"/>
      <c r="MQD21" s="128"/>
      <c r="MQE21" s="128"/>
      <c r="MQF21" s="128"/>
      <c r="MQG21" s="128"/>
      <c r="MQH21" s="128"/>
      <c r="MQI21" s="128"/>
      <c r="MQJ21" s="128"/>
      <c r="MQK21" s="128"/>
      <c r="MQL21" s="128"/>
      <c r="MQM21" s="128"/>
      <c r="MQN21" s="128"/>
      <c r="MQO21" s="128"/>
      <c r="MQP21" s="128"/>
      <c r="MQQ21" s="128"/>
      <c r="MQR21" s="128"/>
      <c r="MQS21" s="128"/>
      <c r="MQT21" s="128"/>
      <c r="MQU21" s="128"/>
      <c r="MQV21" s="128"/>
      <c r="MQW21" s="128"/>
      <c r="MQX21" s="128"/>
      <c r="MQY21" s="128"/>
      <c r="MQZ21" s="128"/>
      <c r="MRA21" s="128"/>
      <c r="MRB21" s="128"/>
      <c r="MRC21" s="128"/>
      <c r="MRD21" s="128"/>
      <c r="MRE21" s="128"/>
      <c r="MRF21" s="128"/>
      <c r="MRG21" s="128"/>
      <c r="MRH21" s="128"/>
      <c r="MRI21" s="128"/>
      <c r="MRJ21" s="128"/>
      <c r="MRK21" s="128"/>
      <c r="MRL21" s="128"/>
      <c r="MRM21" s="128"/>
      <c r="MRN21" s="128"/>
      <c r="MRO21" s="128"/>
      <c r="MRP21" s="128"/>
      <c r="MRQ21" s="128"/>
      <c r="MRR21" s="128"/>
      <c r="MRS21" s="128"/>
      <c r="MRT21" s="128"/>
      <c r="MRU21" s="128"/>
      <c r="MRV21" s="128"/>
      <c r="MRW21" s="128"/>
      <c r="MRX21" s="128"/>
      <c r="MRY21" s="128"/>
      <c r="MRZ21" s="128"/>
      <c r="MSA21" s="128"/>
      <c r="MSB21" s="128"/>
      <c r="MSC21" s="128"/>
      <c r="MSD21" s="128"/>
      <c r="MSE21" s="128"/>
      <c r="MSF21" s="128"/>
      <c r="MSG21" s="128"/>
      <c r="MSH21" s="128"/>
      <c r="MSI21" s="128"/>
      <c r="MSJ21" s="128"/>
      <c r="MSK21" s="128"/>
      <c r="MSL21" s="128"/>
      <c r="MSM21" s="128"/>
      <c r="MSN21" s="128"/>
      <c r="MSO21" s="128"/>
      <c r="MSP21" s="128"/>
      <c r="MSQ21" s="128"/>
      <c r="MSR21" s="128"/>
      <c r="MSS21" s="128"/>
      <c r="MST21" s="128"/>
      <c r="MSU21" s="128"/>
      <c r="MSV21" s="128"/>
      <c r="MSW21" s="128"/>
      <c r="MSX21" s="128"/>
      <c r="MSY21" s="128"/>
      <c r="MSZ21" s="128"/>
      <c r="MTA21" s="128"/>
      <c r="MTB21" s="128"/>
      <c r="MTC21" s="128"/>
      <c r="MTD21" s="128"/>
      <c r="MTE21" s="128"/>
      <c r="MTF21" s="128"/>
      <c r="MTG21" s="128"/>
      <c r="MTH21" s="128"/>
      <c r="MTI21" s="128"/>
      <c r="MTJ21" s="128"/>
      <c r="MTK21" s="128"/>
      <c r="MTL21" s="128"/>
      <c r="MTM21" s="128"/>
      <c r="MTN21" s="128"/>
      <c r="MTO21" s="128"/>
      <c r="MTP21" s="128"/>
      <c r="MTQ21" s="128"/>
      <c r="MTR21" s="128"/>
      <c r="MTS21" s="128"/>
      <c r="MTT21" s="128"/>
      <c r="MTU21" s="128"/>
      <c r="MTV21" s="128"/>
      <c r="MTW21" s="128"/>
      <c r="MTX21" s="128"/>
      <c r="MTY21" s="128"/>
      <c r="MTZ21" s="128"/>
      <c r="MUA21" s="128"/>
      <c r="MUB21" s="128"/>
      <c r="MUC21" s="128"/>
      <c r="MUD21" s="128"/>
      <c r="MUE21" s="128"/>
      <c r="MUF21" s="128"/>
      <c r="MUG21" s="128"/>
      <c r="MUH21" s="128"/>
      <c r="MUI21" s="128"/>
      <c r="MUJ21" s="128"/>
      <c r="MUK21" s="128"/>
      <c r="MUL21" s="128"/>
      <c r="MUM21" s="128"/>
      <c r="MUN21" s="128"/>
      <c r="MUO21" s="128"/>
      <c r="MUP21" s="128"/>
      <c r="MUQ21" s="128"/>
      <c r="MUR21" s="128"/>
      <c r="MUS21" s="128"/>
      <c r="MUT21" s="128"/>
      <c r="MUU21" s="128"/>
      <c r="MUV21" s="128"/>
      <c r="MUW21" s="128"/>
      <c r="MUX21" s="128"/>
      <c r="MUY21" s="128"/>
      <c r="MUZ21" s="128"/>
      <c r="MVA21" s="128"/>
      <c r="MVB21" s="128"/>
      <c r="MVC21" s="128"/>
      <c r="MVD21" s="128"/>
      <c r="MVE21" s="128"/>
      <c r="MVF21" s="128"/>
      <c r="MVG21" s="128"/>
      <c r="MVH21" s="128"/>
      <c r="MVI21" s="128"/>
      <c r="MVJ21" s="128"/>
      <c r="MVK21" s="128"/>
      <c r="MVL21" s="128"/>
      <c r="MVM21" s="128"/>
      <c r="MVN21" s="128"/>
      <c r="MVO21" s="128"/>
      <c r="MVP21" s="128"/>
      <c r="MVQ21" s="128"/>
      <c r="MVR21" s="128"/>
      <c r="MVS21" s="128"/>
      <c r="MVT21" s="128"/>
      <c r="MVU21" s="128"/>
      <c r="MVV21" s="128"/>
      <c r="MVW21" s="128"/>
      <c r="MVX21" s="128"/>
      <c r="MVY21" s="128"/>
      <c r="MVZ21" s="128"/>
      <c r="MWA21" s="128"/>
      <c r="MWB21" s="128"/>
      <c r="MWC21" s="128"/>
      <c r="MWD21" s="128"/>
      <c r="MWE21" s="128"/>
      <c r="MWF21" s="128"/>
      <c r="MWG21" s="128"/>
      <c r="MWH21" s="128"/>
      <c r="MWI21" s="128"/>
      <c r="MWJ21" s="128"/>
      <c r="MWK21" s="128"/>
      <c r="MWL21" s="128"/>
      <c r="MWM21" s="128"/>
      <c r="MWN21" s="128"/>
      <c r="MWO21" s="128"/>
      <c r="MWP21" s="128"/>
      <c r="MWQ21" s="128"/>
      <c r="MWR21" s="128"/>
      <c r="MWS21" s="128"/>
      <c r="MWT21" s="128"/>
      <c r="MWU21" s="128"/>
      <c r="MWV21" s="128"/>
      <c r="MWW21" s="128"/>
      <c r="MWX21" s="128"/>
      <c r="MWY21" s="128"/>
      <c r="MWZ21" s="128"/>
      <c r="MXA21" s="128"/>
      <c r="MXB21" s="128"/>
      <c r="MXC21" s="128"/>
      <c r="MXD21" s="128"/>
      <c r="MXE21" s="128"/>
      <c r="MXF21" s="128"/>
      <c r="MXG21" s="128"/>
      <c r="MXH21" s="128"/>
      <c r="MXI21" s="128"/>
      <c r="MXJ21" s="128"/>
      <c r="MXK21" s="128"/>
      <c r="MXL21" s="128"/>
      <c r="MXM21" s="128"/>
      <c r="MXN21" s="128"/>
      <c r="MXO21" s="128"/>
      <c r="MXP21" s="128"/>
      <c r="MXQ21" s="128"/>
      <c r="MXR21" s="128"/>
      <c r="MXS21" s="128"/>
      <c r="MXT21" s="128"/>
      <c r="MXU21" s="128"/>
      <c r="MXV21" s="128"/>
      <c r="MXW21" s="128"/>
      <c r="MXX21" s="128"/>
      <c r="MXY21" s="128"/>
      <c r="MXZ21" s="128"/>
      <c r="MYA21" s="128"/>
      <c r="MYB21" s="128"/>
      <c r="MYC21" s="128"/>
      <c r="MYD21" s="128"/>
      <c r="MYE21" s="128"/>
      <c r="MYF21" s="128"/>
      <c r="MYG21" s="128"/>
      <c r="MYH21" s="128"/>
      <c r="MYI21" s="128"/>
      <c r="MYJ21" s="128"/>
      <c r="MYK21" s="128"/>
      <c r="MYL21" s="128"/>
      <c r="MYM21" s="128"/>
      <c r="MYN21" s="128"/>
      <c r="MYO21" s="128"/>
      <c r="MYP21" s="128"/>
      <c r="MYQ21" s="128"/>
      <c r="MYR21" s="128"/>
      <c r="MYS21" s="128"/>
      <c r="MYT21" s="128"/>
      <c r="MYU21" s="128"/>
      <c r="MYV21" s="128"/>
      <c r="MYW21" s="128"/>
      <c r="MYX21" s="128"/>
      <c r="MYY21" s="128"/>
      <c r="MYZ21" s="128"/>
      <c r="MZA21" s="128"/>
      <c r="MZB21" s="128"/>
      <c r="MZC21" s="128"/>
      <c r="MZD21" s="128"/>
      <c r="MZE21" s="128"/>
      <c r="MZF21" s="128"/>
      <c r="MZG21" s="128"/>
      <c r="MZH21" s="128"/>
      <c r="MZI21" s="128"/>
      <c r="MZJ21" s="128"/>
      <c r="MZK21" s="128"/>
      <c r="MZL21" s="128"/>
      <c r="MZM21" s="128"/>
      <c r="MZN21" s="128"/>
      <c r="MZO21" s="128"/>
      <c r="MZP21" s="128"/>
      <c r="MZQ21" s="128"/>
      <c r="MZR21" s="128"/>
      <c r="MZS21" s="128"/>
      <c r="MZT21" s="128"/>
      <c r="MZU21" s="128"/>
      <c r="MZV21" s="128"/>
      <c r="MZW21" s="128"/>
      <c r="MZX21" s="128"/>
      <c r="MZY21" s="128"/>
      <c r="MZZ21" s="128"/>
      <c r="NAA21" s="128"/>
      <c r="NAB21" s="128"/>
      <c r="NAC21" s="128"/>
      <c r="NAD21" s="128"/>
      <c r="NAE21" s="128"/>
      <c r="NAF21" s="128"/>
      <c r="NAG21" s="128"/>
      <c r="NAH21" s="128"/>
      <c r="NAI21" s="128"/>
      <c r="NAJ21" s="128"/>
      <c r="NAK21" s="128"/>
      <c r="NAL21" s="128"/>
      <c r="NAM21" s="128"/>
      <c r="NAN21" s="128"/>
      <c r="NAO21" s="128"/>
      <c r="NAP21" s="128"/>
      <c r="NAQ21" s="128"/>
      <c r="NAR21" s="128"/>
      <c r="NAS21" s="128"/>
      <c r="NAT21" s="128"/>
      <c r="NAU21" s="128"/>
      <c r="NAV21" s="128"/>
      <c r="NAW21" s="128"/>
      <c r="NAX21" s="128"/>
      <c r="NAY21" s="128"/>
      <c r="NAZ21" s="128"/>
      <c r="NBA21" s="128"/>
      <c r="NBB21" s="128"/>
      <c r="NBC21" s="128"/>
      <c r="NBD21" s="128"/>
      <c r="NBE21" s="128"/>
      <c r="NBF21" s="128"/>
      <c r="NBG21" s="128"/>
      <c r="NBH21" s="128"/>
      <c r="NBI21" s="128"/>
      <c r="NBJ21" s="128"/>
      <c r="NBK21" s="128"/>
      <c r="NBL21" s="128"/>
      <c r="NBM21" s="128"/>
      <c r="NBN21" s="128"/>
      <c r="NBO21" s="128"/>
      <c r="NBP21" s="128"/>
      <c r="NBQ21" s="128"/>
      <c r="NBR21" s="128"/>
      <c r="NBS21" s="128"/>
      <c r="NBT21" s="128"/>
      <c r="NBU21" s="128"/>
      <c r="NBV21" s="128"/>
      <c r="NBW21" s="128"/>
      <c r="NBX21" s="128"/>
      <c r="NBY21" s="128"/>
      <c r="NBZ21" s="128"/>
      <c r="NCA21" s="128"/>
      <c r="NCB21" s="128"/>
      <c r="NCC21" s="128"/>
      <c r="NCD21" s="128"/>
      <c r="NCE21" s="128"/>
      <c r="NCF21" s="128"/>
      <c r="NCG21" s="128"/>
      <c r="NCH21" s="128"/>
      <c r="NCI21" s="128"/>
      <c r="NCJ21" s="128"/>
      <c r="NCK21" s="128"/>
      <c r="NCL21" s="128"/>
      <c r="NCM21" s="128"/>
      <c r="NCN21" s="128"/>
      <c r="NCO21" s="128"/>
      <c r="NCP21" s="128"/>
      <c r="NCQ21" s="128"/>
      <c r="NCR21" s="128"/>
      <c r="NCS21" s="128"/>
      <c r="NCT21" s="128"/>
      <c r="NCU21" s="128"/>
      <c r="NCV21" s="128"/>
      <c r="NCW21" s="128"/>
      <c r="NCX21" s="128"/>
      <c r="NCY21" s="128"/>
      <c r="NCZ21" s="128"/>
      <c r="NDA21" s="128"/>
      <c r="NDB21" s="128"/>
      <c r="NDC21" s="128"/>
      <c r="NDD21" s="128"/>
      <c r="NDE21" s="128"/>
      <c r="NDF21" s="128"/>
      <c r="NDG21" s="128"/>
      <c r="NDH21" s="128"/>
      <c r="NDI21" s="128"/>
      <c r="NDJ21" s="128"/>
      <c r="NDK21" s="128"/>
      <c r="NDL21" s="128"/>
      <c r="NDM21" s="128"/>
      <c r="NDN21" s="128"/>
      <c r="NDO21" s="128"/>
      <c r="NDP21" s="128"/>
      <c r="NDQ21" s="128"/>
      <c r="NDR21" s="128"/>
      <c r="NDS21" s="128"/>
      <c r="NDT21" s="128"/>
      <c r="NDU21" s="128"/>
      <c r="NDV21" s="128"/>
      <c r="NDW21" s="128"/>
      <c r="NDX21" s="128"/>
      <c r="NDY21" s="128"/>
      <c r="NDZ21" s="128"/>
      <c r="NEA21" s="128"/>
      <c r="NEB21" s="128"/>
      <c r="NEC21" s="128"/>
      <c r="NED21" s="128"/>
      <c r="NEE21" s="128"/>
      <c r="NEF21" s="128"/>
      <c r="NEG21" s="128"/>
      <c r="NEH21" s="128"/>
      <c r="NEI21" s="128"/>
      <c r="NEJ21" s="128"/>
      <c r="NEK21" s="128"/>
      <c r="NEL21" s="128"/>
      <c r="NEM21" s="128"/>
      <c r="NEN21" s="128"/>
      <c r="NEO21" s="128"/>
      <c r="NEP21" s="128"/>
      <c r="NEQ21" s="128"/>
      <c r="NER21" s="128"/>
      <c r="NES21" s="128"/>
      <c r="NET21" s="128"/>
      <c r="NEU21" s="128"/>
      <c r="NEV21" s="128"/>
      <c r="NEW21" s="128"/>
      <c r="NEX21" s="128"/>
      <c r="NEY21" s="128"/>
      <c r="NEZ21" s="128"/>
      <c r="NFA21" s="128"/>
      <c r="NFB21" s="128"/>
      <c r="NFC21" s="128"/>
      <c r="NFD21" s="128"/>
      <c r="NFE21" s="128"/>
      <c r="NFF21" s="128"/>
      <c r="NFG21" s="128"/>
      <c r="NFH21" s="128"/>
      <c r="NFI21" s="128"/>
      <c r="NFJ21" s="128"/>
      <c r="NFK21" s="128"/>
      <c r="NFL21" s="128"/>
      <c r="NFM21" s="128"/>
      <c r="NFN21" s="128"/>
      <c r="NFO21" s="128"/>
      <c r="NFP21" s="128"/>
      <c r="NFQ21" s="128"/>
      <c r="NFR21" s="128"/>
      <c r="NFS21" s="128"/>
      <c r="NFT21" s="128"/>
      <c r="NFU21" s="128"/>
      <c r="NFV21" s="128"/>
      <c r="NFW21" s="128"/>
      <c r="NFX21" s="128"/>
      <c r="NFY21" s="128"/>
      <c r="NFZ21" s="128"/>
      <c r="NGA21" s="128"/>
      <c r="NGB21" s="128"/>
      <c r="NGC21" s="128"/>
      <c r="NGD21" s="128"/>
      <c r="NGE21" s="128"/>
      <c r="NGF21" s="128"/>
      <c r="NGG21" s="128"/>
      <c r="NGH21" s="128"/>
      <c r="NGI21" s="128"/>
      <c r="NGJ21" s="128"/>
      <c r="NGK21" s="128"/>
      <c r="NGL21" s="128"/>
      <c r="NGM21" s="128"/>
      <c r="NGN21" s="128"/>
      <c r="NGO21" s="128"/>
      <c r="NGP21" s="128"/>
      <c r="NGQ21" s="128"/>
      <c r="NGR21" s="128"/>
      <c r="NGS21" s="128"/>
      <c r="NGT21" s="128"/>
      <c r="NGU21" s="128"/>
      <c r="NGV21" s="128"/>
      <c r="NGW21" s="128"/>
      <c r="NGX21" s="128"/>
      <c r="NGY21" s="128"/>
      <c r="NGZ21" s="128"/>
      <c r="NHA21" s="128"/>
      <c r="NHB21" s="128"/>
      <c r="NHC21" s="128"/>
      <c r="NHD21" s="128"/>
      <c r="NHE21" s="128"/>
      <c r="NHF21" s="128"/>
      <c r="NHG21" s="128"/>
      <c r="NHH21" s="128"/>
      <c r="NHI21" s="128"/>
      <c r="NHJ21" s="128"/>
      <c r="NHK21" s="128"/>
      <c r="NHL21" s="128"/>
      <c r="NHM21" s="128"/>
      <c r="NHN21" s="128"/>
      <c r="NHO21" s="128"/>
      <c r="NHP21" s="128"/>
      <c r="NHQ21" s="128"/>
      <c r="NHR21" s="128"/>
      <c r="NHS21" s="128"/>
      <c r="NHT21" s="128"/>
      <c r="NHU21" s="128"/>
      <c r="NHV21" s="128"/>
      <c r="NHW21" s="128"/>
      <c r="NHX21" s="128"/>
      <c r="NHY21" s="128"/>
      <c r="NHZ21" s="128"/>
      <c r="NIA21" s="128"/>
      <c r="NIB21" s="128"/>
      <c r="NIC21" s="128"/>
      <c r="NID21" s="128"/>
      <c r="NIE21" s="128"/>
      <c r="NIF21" s="128"/>
      <c r="NIG21" s="128"/>
      <c r="NIH21" s="128"/>
      <c r="NII21" s="128"/>
      <c r="NIJ21" s="128"/>
      <c r="NIK21" s="128"/>
      <c r="NIL21" s="128"/>
      <c r="NIM21" s="128"/>
      <c r="NIN21" s="128"/>
      <c r="NIO21" s="128"/>
      <c r="NIP21" s="128"/>
      <c r="NIQ21" s="128"/>
      <c r="NIR21" s="128"/>
      <c r="NIS21" s="128"/>
      <c r="NIT21" s="128"/>
      <c r="NIU21" s="128"/>
      <c r="NIV21" s="128"/>
      <c r="NIW21" s="128"/>
      <c r="NIX21" s="128"/>
      <c r="NIY21" s="128"/>
      <c r="NIZ21" s="128"/>
      <c r="NJA21" s="128"/>
      <c r="NJB21" s="128"/>
      <c r="NJC21" s="128"/>
      <c r="NJD21" s="128"/>
      <c r="NJE21" s="128"/>
      <c r="NJF21" s="128"/>
      <c r="NJG21" s="128"/>
      <c r="NJH21" s="128"/>
      <c r="NJI21" s="128"/>
      <c r="NJJ21" s="128"/>
      <c r="NJK21" s="128"/>
      <c r="NJL21" s="128"/>
      <c r="NJM21" s="128"/>
      <c r="NJN21" s="128"/>
      <c r="NJO21" s="128"/>
      <c r="NJP21" s="128"/>
      <c r="NJQ21" s="128"/>
      <c r="NJR21" s="128"/>
      <c r="NJS21" s="128"/>
      <c r="NJT21" s="128"/>
      <c r="NJU21" s="128"/>
      <c r="NJV21" s="128"/>
      <c r="NJW21" s="128"/>
      <c r="NJX21" s="128"/>
      <c r="NJY21" s="128"/>
      <c r="NJZ21" s="128"/>
      <c r="NKA21" s="128"/>
      <c r="NKB21" s="128"/>
      <c r="NKC21" s="128"/>
      <c r="NKD21" s="128"/>
      <c r="NKE21" s="128"/>
      <c r="NKF21" s="128"/>
      <c r="NKG21" s="128"/>
      <c r="NKH21" s="128"/>
      <c r="NKI21" s="128"/>
      <c r="NKJ21" s="128"/>
      <c r="NKK21" s="128"/>
      <c r="NKL21" s="128"/>
      <c r="NKM21" s="128"/>
      <c r="NKN21" s="128"/>
      <c r="NKO21" s="128"/>
      <c r="NKP21" s="128"/>
      <c r="NKQ21" s="128"/>
      <c r="NKR21" s="128"/>
      <c r="NKS21" s="128"/>
      <c r="NKT21" s="128"/>
      <c r="NKU21" s="128"/>
      <c r="NKV21" s="128"/>
      <c r="NKW21" s="128"/>
      <c r="NKX21" s="128"/>
      <c r="NKY21" s="128"/>
      <c r="NKZ21" s="128"/>
      <c r="NLA21" s="128"/>
      <c r="NLB21" s="128"/>
      <c r="NLC21" s="128"/>
      <c r="NLD21" s="128"/>
      <c r="NLE21" s="128"/>
      <c r="NLF21" s="128"/>
      <c r="NLG21" s="128"/>
      <c r="NLH21" s="128"/>
      <c r="NLI21" s="128"/>
      <c r="NLJ21" s="128"/>
      <c r="NLK21" s="128"/>
      <c r="NLL21" s="128"/>
      <c r="NLM21" s="128"/>
      <c r="NLN21" s="128"/>
      <c r="NLO21" s="128"/>
      <c r="NLP21" s="128"/>
      <c r="NLQ21" s="128"/>
      <c r="NLR21" s="128"/>
      <c r="NLS21" s="128"/>
      <c r="NLT21" s="128"/>
      <c r="NLU21" s="128"/>
      <c r="NLV21" s="128"/>
      <c r="NLW21" s="128"/>
      <c r="NLX21" s="128"/>
      <c r="NLY21" s="128"/>
      <c r="NLZ21" s="128"/>
      <c r="NMA21" s="128"/>
      <c r="NMB21" s="128"/>
      <c r="NMC21" s="128"/>
      <c r="NMD21" s="128"/>
      <c r="NME21" s="128"/>
      <c r="NMF21" s="128"/>
      <c r="NMG21" s="128"/>
      <c r="NMH21" s="128"/>
      <c r="NMI21" s="128"/>
      <c r="NMJ21" s="128"/>
      <c r="NMK21" s="128"/>
      <c r="NML21" s="128"/>
      <c r="NMM21" s="128"/>
      <c r="NMN21" s="128"/>
      <c r="NMO21" s="128"/>
      <c r="NMP21" s="128"/>
      <c r="NMQ21" s="128"/>
      <c r="NMR21" s="128"/>
      <c r="NMS21" s="128"/>
      <c r="NMT21" s="128"/>
      <c r="NMU21" s="128"/>
      <c r="NMV21" s="128"/>
      <c r="NMW21" s="128"/>
      <c r="NMX21" s="128"/>
      <c r="NMY21" s="128"/>
      <c r="NMZ21" s="128"/>
      <c r="NNA21" s="128"/>
      <c r="NNB21" s="128"/>
      <c r="NNC21" s="128"/>
      <c r="NND21" s="128"/>
      <c r="NNE21" s="128"/>
      <c r="NNF21" s="128"/>
      <c r="NNG21" s="128"/>
      <c r="NNH21" s="128"/>
      <c r="NNI21" s="128"/>
      <c r="NNJ21" s="128"/>
      <c r="NNK21" s="128"/>
      <c r="NNL21" s="128"/>
      <c r="NNM21" s="128"/>
      <c r="NNN21" s="128"/>
      <c r="NNO21" s="128"/>
      <c r="NNP21" s="128"/>
      <c r="NNQ21" s="128"/>
      <c r="NNR21" s="128"/>
      <c r="NNS21" s="128"/>
      <c r="NNT21" s="128"/>
      <c r="NNU21" s="128"/>
      <c r="NNV21" s="128"/>
      <c r="NNW21" s="128"/>
      <c r="NNX21" s="128"/>
      <c r="NNY21" s="128"/>
      <c r="NNZ21" s="128"/>
      <c r="NOA21" s="128"/>
      <c r="NOB21" s="128"/>
      <c r="NOC21" s="128"/>
      <c r="NOD21" s="128"/>
      <c r="NOE21" s="128"/>
      <c r="NOF21" s="128"/>
      <c r="NOG21" s="128"/>
      <c r="NOH21" s="128"/>
      <c r="NOI21" s="128"/>
      <c r="NOJ21" s="128"/>
      <c r="NOK21" s="128"/>
      <c r="NOL21" s="128"/>
      <c r="NOM21" s="128"/>
      <c r="NON21" s="128"/>
      <c r="NOO21" s="128"/>
      <c r="NOP21" s="128"/>
      <c r="NOQ21" s="128"/>
      <c r="NOR21" s="128"/>
      <c r="NOS21" s="128"/>
      <c r="NOT21" s="128"/>
      <c r="NOU21" s="128"/>
      <c r="NOV21" s="128"/>
      <c r="NOW21" s="128"/>
      <c r="NOX21" s="128"/>
      <c r="NOY21" s="128"/>
      <c r="NOZ21" s="128"/>
      <c r="NPA21" s="128"/>
      <c r="NPB21" s="128"/>
      <c r="NPC21" s="128"/>
      <c r="NPD21" s="128"/>
      <c r="NPE21" s="128"/>
      <c r="NPF21" s="128"/>
      <c r="NPG21" s="128"/>
      <c r="NPH21" s="128"/>
      <c r="NPI21" s="128"/>
      <c r="NPJ21" s="128"/>
      <c r="NPK21" s="128"/>
      <c r="NPL21" s="128"/>
      <c r="NPM21" s="128"/>
      <c r="NPN21" s="128"/>
      <c r="NPO21" s="128"/>
      <c r="NPP21" s="128"/>
      <c r="NPQ21" s="128"/>
      <c r="NPR21" s="128"/>
      <c r="NPS21" s="128"/>
      <c r="NPT21" s="128"/>
      <c r="NPU21" s="128"/>
      <c r="NPV21" s="128"/>
      <c r="NPW21" s="128"/>
      <c r="NPX21" s="128"/>
      <c r="NPY21" s="128"/>
      <c r="NPZ21" s="128"/>
      <c r="NQA21" s="128"/>
      <c r="NQB21" s="128"/>
      <c r="NQC21" s="128"/>
      <c r="NQD21" s="128"/>
      <c r="NQE21" s="128"/>
      <c r="NQF21" s="128"/>
      <c r="NQG21" s="128"/>
      <c r="NQH21" s="128"/>
      <c r="NQI21" s="128"/>
      <c r="NQJ21" s="128"/>
      <c r="NQK21" s="128"/>
      <c r="NQL21" s="128"/>
      <c r="NQM21" s="128"/>
      <c r="NQN21" s="128"/>
      <c r="NQO21" s="128"/>
      <c r="NQP21" s="128"/>
      <c r="NQQ21" s="128"/>
      <c r="NQR21" s="128"/>
      <c r="NQS21" s="128"/>
      <c r="NQT21" s="128"/>
      <c r="NQU21" s="128"/>
      <c r="NQV21" s="128"/>
      <c r="NQW21" s="128"/>
      <c r="NQX21" s="128"/>
      <c r="NQY21" s="128"/>
      <c r="NQZ21" s="128"/>
      <c r="NRA21" s="128"/>
      <c r="NRB21" s="128"/>
      <c r="NRC21" s="128"/>
      <c r="NRD21" s="128"/>
      <c r="NRE21" s="128"/>
      <c r="NRF21" s="128"/>
      <c r="NRG21" s="128"/>
      <c r="NRH21" s="128"/>
      <c r="NRI21" s="128"/>
      <c r="NRJ21" s="128"/>
      <c r="NRK21" s="128"/>
      <c r="NRL21" s="128"/>
      <c r="NRM21" s="128"/>
      <c r="NRN21" s="128"/>
      <c r="NRO21" s="128"/>
      <c r="NRP21" s="128"/>
      <c r="NRQ21" s="128"/>
      <c r="NRR21" s="128"/>
      <c r="NRS21" s="128"/>
      <c r="NRT21" s="128"/>
      <c r="NRU21" s="128"/>
      <c r="NRV21" s="128"/>
      <c r="NRW21" s="128"/>
      <c r="NRX21" s="128"/>
      <c r="NRY21" s="128"/>
      <c r="NRZ21" s="128"/>
      <c r="NSA21" s="128"/>
      <c r="NSB21" s="128"/>
      <c r="NSC21" s="128"/>
      <c r="NSD21" s="128"/>
      <c r="NSE21" s="128"/>
      <c r="NSF21" s="128"/>
      <c r="NSG21" s="128"/>
      <c r="NSH21" s="128"/>
      <c r="NSI21" s="128"/>
      <c r="NSJ21" s="128"/>
      <c r="NSK21" s="128"/>
      <c r="NSL21" s="128"/>
      <c r="NSM21" s="128"/>
      <c r="NSN21" s="128"/>
      <c r="NSO21" s="128"/>
      <c r="NSP21" s="128"/>
      <c r="NSQ21" s="128"/>
      <c r="NSR21" s="128"/>
      <c r="NSS21" s="128"/>
      <c r="NST21" s="128"/>
      <c r="NSU21" s="128"/>
      <c r="NSV21" s="128"/>
      <c r="NSW21" s="128"/>
      <c r="NSX21" s="128"/>
      <c r="NSY21" s="128"/>
      <c r="NSZ21" s="128"/>
      <c r="NTA21" s="128"/>
      <c r="NTB21" s="128"/>
      <c r="NTC21" s="128"/>
      <c r="NTD21" s="128"/>
      <c r="NTE21" s="128"/>
      <c r="NTF21" s="128"/>
      <c r="NTG21" s="128"/>
      <c r="NTH21" s="128"/>
      <c r="NTI21" s="128"/>
      <c r="NTJ21" s="128"/>
      <c r="NTK21" s="128"/>
      <c r="NTL21" s="128"/>
      <c r="NTM21" s="128"/>
      <c r="NTN21" s="128"/>
      <c r="NTO21" s="128"/>
      <c r="NTP21" s="128"/>
      <c r="NTQ21" s="128"/>
      <c r="NTR21" s="128"/>
      <c r="NTS21" s="128"/>
      <c r="NTT21" s="128"/>
      <c r="NTU21" s="128"/>
      <c r="NTV21" s="128"/>
      <c r="NTW21" s="128"/>
      <c r="NTX21" s="128"/>
      <c r="NTY21" s="128"/>
      <c r="NTZ21" s="128"/>
      <c r="NUA21" s="128"/>
      <c r="NUB21" s="128"/>
      <c r="NUC21" s="128"/>
      <c r="NUD21" s="128"/>
      <c r="NUE21" s="128"/>
      <c r="NUF21" s="128"/>
      <c r="NUG21" s="128"/>
      <c r="NUH21" s="128"/>
      <c r="NUI21" s="128"/>
      <c r="NUJ21" s="128"/>
      <c r="NUK21" s="128"/>
      <c r="NUL21" s="128"/>
      <c r="NUM21" s="128"/>
      <c r="NUN21" s="128"/>
      <c r="NUO21" s="128"/>
      <c r="NUP21" s="128"/>
      <c r="NUQ21" s="128"/>
      <c r="NUR21" s="128"/>
      <c r="NUS21" s="128"/>
      <c r="NUT21" s="128"/>
      <c r="NUU21" s="128"/>
      <c r="NUV21" s="128"/>
      <c r="NUW21" s="128"/>
      <c r="NUX21" s="128"/>
      <c r="NUY21" s="128"/>
      <c r="NUZ21" s="128"/>
      <c r="NVA21" s="128"/>
      <c r="NVB21" s="128"/>
      <c r="NVC21" s="128"/>
      <c r="NVD21" s="128"/>
      <c r="NVE21" s="128"/>
      <c r="NVF21" s="128"/>
      <c r="NVG21" s="128"/>
      <c r="NVH21" s="128"/>
      <c r="NVI21" s="128"/>
      <c r="NVJ21" s="128"/>
      <c r="NVK21" s="128"/>
      <c r="NVL21" s="128"/>
      <c r="NVM21" s="128"/>
      <c r="NVN21" s="128"/>
      <c r="NVO21" s="128"/>
      <c r="NVP21" s="128"/>
      <c r="NVQ21" s="128"/>
      <c r="NVR21" s="128"/>
      <c r="NVS21" s="128"/>
      <c r="NVT21" s="128"/>
      <c r="NVU21" s="128"/>
      <c r="NVV21" s="128"/>
      <c r="NVW21" s="128"/>
      <c r="NVX21" s="128"/>
      <c r="NVY21" s="128"/>
      <c r="NVZ21" s="128"/>
      <c r="NWA21" s="128"/>
      <c r="NWB21" s="128"/>
      <c r="NWC21" s="128"/>
      <c r="NWD21" s="128"/>
      <c r="NWE21" s="128"/>
      <c r="NWF21" s="128"/>
      <c r="NWG21" s="128"/>
      <c r="NWH21" s="128"/>
      <c r="NWI21" s="128"/>
      <c r="NWJ21" s="128"/>
      <c r="NWK21" s="128"/>
      <c r="NWL21" s="128"/>
      <c r="NWM21" s="128"/>
      <c r="NWN21" s="128"/>
      <c r="NWO21" s="128"/>
      <c r="NWP21" s="128"/>
      <c r="NWQ21" s="128"/>
      <c r="NWR21" s="128"/>
      <c r="NWS21" s="128"/>
      <c r="NWT21" s="128"/>
      <c r="NWU21" s="128"/>
      <c r="NWV21" s="128"/>
      <c r="NWW21" s="128"/>
      <c r="NWX21" s="128"/>
      <c r="NWY21" s="128"/>
      <c r="NWZ21" s="128"/>
      <c r="NXA21" s="128"/>
      <c r="NXB21" s="128"/>
      <c r="NXC21" s="128"/>
      <c r="NXD21" s="128"/>
      <c r="NXE21" s="128"/>
      <c r="NXF21" s="128"/>
      <c r="NXG21" s="128"/>
      <c r="NXH21" s="128"/>
      <c r="NXI21" s="128"/>
      <c r="NXJ21" s="128"/>
      <c r="NXK21" s="128"/>
      <c r="NXL21" s="128"/>
      <c r="NXM21" s="128"/>
      <c r="NXN21" s="128"/>
      <c r="NXO21" s="128"/>
      <c r="NXP21" s="128"/>
      <c r="NXQ21" s="128"/>
      <c r="NXR21" s="128"/>
      <c r="NXS21" s="128"/>
      <c r="NXT21" s="128"/>
      <c r="NXU21" s="128"/>
      <c r="NXV21" s="128"/>
      <c r="NXW21" s="128"/>
      <c r="NXX21" s="128"/>
      <c r="NXY21" s="128"/>
      <c r="NXZ21" s="128"/>
      <c r="NYA21" s="128"/>
      <c r="NYB21" s="128"/>
      <c r="NYC21" s="128"/>
      <c r="NYD21" s="128"/>
      <c r="NYE21" s="128"/>
      <c r="NYF21" s="128"/>
      <c r="NYG21" s="128"/>
      <c r="NYH21" s="128"/>
      <c r="NYI21" s="128"/>
      <c r="NYJ21" s="128"/>
      <c r="NYK21" s="128"/>
      <c r="NYL21" s="128"/>
      <c r="NYM21" s="128"/>
      <c r="NYN21" s="128"/>
      <c r="NYO21" s="128"/>
      <c r="NYP21" s="128"/>
      <c r="NYQ21" s="128"/>
      <c r="NYR21" s="128"/>
      <c r="NYS21" s="128"/>
      <c r="NYT21" s="128"/>
      <c r="NYU21" s="128"/>
      <c r="NYV21" s="128"/>
      <c r="NYW21" s="128"/>
      <c r="NYX21" s="128"/>
      <c r="NYY21" s="128"/>
      <c r="NYZ21" s="128"/>
      <c r="NZA21" s="128"/>
      <c r="NZB21" s="128"/>
      <c r="NZC21" s="128"/>
      <c r="NZD21" s="128"/>
      <c r="NZE21" s="128"/>
      <c r="NZF21" s="128"/>
      <c r="NZG21" s="128"/>
      <c r="NZH21" s="128"/>
      <c r="NZI21" s="128"/>
      <c r="NZJ21" s="128"/>
      <c r="NZK21" s="128"/>
      <c r="NZL21" s="128"/>
      <c r="NZM21" s="128"/>
      <c r="NZN21" s="128"/>
      <c r="NZO21" s="128"/>
      <c r="NZP21" s="128"/>
      <c r="NZQ21" s="128"/>
      <c r="NZR21" s="128"/>
      <c r="NZS21" s="128"/>
      <c r="NZT21" s="128"/>
      <c r="NZU21" s="128"/>
      <c r="NZV21" s="128"/>
      <c r="NZW21" s="128"/>
      <c r="NZX21" s="128"/>
      <c r="NZY21" s="128"/>
      <c r="NZZ21" s="128"/>
      <c r="OAA21" s="128"/>
      <c r="OAB21" s="128"/>
      <c r="OAC21" s="128"/>
      <c r="OAD21" s="128"/>
      <c r="OAE21" s="128"/>
      <c r="OAF21" s="128"/>
      <c r="OAG21" s="128"/>
      <c r="OAH21" s="128"/>
      <c r="OAI21" s="128"/>
      <c r="OAJ21" s="128"/>
      <c r="OAK21" s="128"/>
      <c r="OAL21" s="128"/>
      <c r="OAM21" s="128"/>
      <c r="OAN21" s="128"/>
      <c r="OAO21" s="128"/>
      <c r="OAP21" s="128"/>
      <c r="OAQ21" s="128"/>
      <c r="OAR21" s="128"/>
      <c r="OAS21" s="128"/>
      <c r="OAT21" s="128"/>
      <c r="OAU21" s="128"/>
      <c r="OAV21" s="128"/>
      <c r="OAW21" s="128"/>
      <c r="OAX21" s="128"/>
      <c r="OAY21" s="128"/>
      <c r="OAZ21" s="128"/>
      <c r="OBA21" s="128"/>
      <c r="OBB21" s="128"/>
      <c r="OBC21" s="128"/>
      <c r="OBD21" s="128"/>
      <c r="OBE21" s="128"/>
      <c r="OBF21" s="128"/>
      <c r="OBG21" s="128"/>
      <c r="OBH21" s="128"/>
      <c r="OBI21" s="128"/>
      <c r="OBJ21" s="128"/>
      <c r="OBK21" s="128"/>
      <c r="OBL21" s="128"/>
      <c r="OBM21" s="128"/>
      <c r="OBN21" s="128"/>
      <c r="OBO21" s="128"/>
      <c r="OBP21" s="128"/>
      <c r="OBQ21" s="128"/>
      <c r="OBR21" s="128"/>
      <c r="OBS21" s="128"/>
      <c r="OBT21" s="128"/>
      <c r="OBU21" s="128"/>
      <c r="OBV21" s="128"/>
      <c r="OBW21" s="128"/>
      <c r="OBX21" s="128"/>
      <c r="OBY21" s="128"/>
      <c r="OBZ21" s="128"/>
      <c r="OCA21" s="128"/>
      <c r="OCB21" s="128"/>
      <c r="OCC21" s="128"/>
      <c r="OCD21" s="128"/>
      <c r="OCE21" s="128"/>
      <c r="OCF21" s="128"/>
      <c r="OCG21" s="128"/>
      <c r="OCH21" s="128"/>
      <c r="OCI21" s="128"/>
      <c r="OCJ21" s="128"/>
      <c r="OCK21" s="128"/>
      <c r="OCL21" s="128"/>
      <c r="OCM21" s="128"/>
      <c r="OCN21" s="128"/>
      <c r="OCO21" s="128"/>
      <c r="OCP21" s="128"/>
      <c r="OCQ21" s="128"/>
      <c r="OCR21" s="128"/>
      <c r="OCS21" s="128"/>
      <c r="OCT21" s="128"/>
      <c r="OCU21" s="128"/>
      <c r="OCV21" s="128"/>
      <c r="OCW21" s="128"/>
      <c r="OCX21" s="128"/>
      <c r="OCY21" s="128"/>
      <c r="OCZ21" s="128"/>
      <c r="ODA21" s="128"/>
      <c r="ODB21" s="128"/>
      <c r="ODC21" s="128"/>
      <c r="ODD21" s="128"/>
      <c r="ODE21" s="128"/>
      <c r="ODF21" s="128"/>
      <c r="ODG21" s="128"/>
      <c r="ODH21" s="128"/>
      <c r="ODI21" s="128"/>
      <c r="ODJ21" s="128"/>
      <c r="ODK21" s="128"/>
      <c r="ODL21" s="128"/>
      <c r="ODM21" s="128"/>
      <c r="ODN21" s="128"/>
      <c r="ODO21" s="128"/>
      <c r="ODP21" s="128"/>
      <c r="ODQ21" s="128"/>
      <c r="ODR21" s="128"/>
      <c r="ODS21" s="128"/>
      <c r="ODT21" s="128"/>
      <c r="ODU21" s="128"/>
      <c r="ODV21" s="128"/>
      <c r="ODW21" s="128"/>
      <c r="ODX21" s="128"/>
      <c r="ODY21" s="128"/>
      <c r="ODZ21" s="128"/>
      <c r="OEA21" s="128"/>
      <c r="OEB21" s="128"/>
      <c r="OEC21" s="128"/>
      <c r="OED21" s="128"/>
      <c r="OEE21" s="128"/>
      <c r="OEF21" s="128"/>
      <c r="OEG21" s="128"/>
      <c r="OEH21" s="128"/>
      <c r="OEI21" s="128"/>
      <c r="OEJ21" s="128"/>
      <c r="OEK21" s="128"/>
      <c r="OEL21" s="128"/>
      <c r="OEM21" s="128"/>
      <c r="OEN21" s="128"/>
      <c r="OEO21" s="128"/>
      <c r="OEP21" s="128"/>
      <c r="OEQ21" s="128"/>
      <c r="OER21" s="128"/>
      <c r="OES21" s="128"/>
      <c r="OET21" s="128"/>
      <c r="OEU21" s="128"/>
      <c r="OEV21" s="128"/>
      <c r="OEW21" s="128"/>
      <c r="OEX21" s="128"/>
      <c r="OEY21" s="128"/>
      <c r="OEZ21" s="128"/>
      <c r="OFA21" s="128"/>
      <c r="OFB21" s="128"/>
      <c r="OFC21" s="128"/>
      <c r="OFD21" s="128"/>
      <c r="OFE21" s="128"/>
      <c r="OFF21" s="128"/>
      <c r="OFG21" s="128"/>
      <c r="OFH21" s="128"/>
      <c r="OFI21" s="128"/>
      <c r="OFJ21" s="128"/>
      <c r="OFK21" s="128"/>
      <c r="OFL21" s="128"/>
      <c r="OFM21" s="128"/>
      <c r="OFN21" s="128"/>
      <c r="OFO21" s="128"/>
      <c r="OFP21" s="128"/>
      <c r="OFQ21" s="128"/>
      <c r="OFR21" s="128"/>
      <c r="OFS21" s="128"/>
      <c r="OFT21" s="128"/>
      <c r="OFU21" s="128"/>
      <c r="OFV21" s="128"/>
      <c r="OFW21" s="128"/>
      <c r="OFX21" s="128"/>
      <c r="OFY21" s="128"/>
      <c r="OFZ21" s="128"/>
      <c r="OGA21" s="128"/>
      <c r="OGB21" s="128"/>
      <c r="OGC21" s="128"/>
      <c r="OGD21" s="128"/>
      <c r="OGE21" s="128"/>
      <c r="OGF21" s="128"/>
      <c r="OGG21" s="128"/>
      <c r="OGH21" s="128"/>
      <c r="OGI21" s="128"/>
      <c r="OGJ21" s="128"/>
      <c r="OGK21" s="128"/>
      <c r="OGL21" s="128"/>
      <c r="OGM21" s="128"/>
      <c r="OGN21" s="128"/>
      <c r="OGO21" s="128"/>
      <c r="OGP21" s="128"/>
      <c r="OGQ21" s="128"/>
      <c r="OGR21" s="128"/>
      <c r="OGS21" s="128"/>
      <c r="OGT21" s="128"/>
      <c r="OGU21" s="128"/>
      <c r="OGV21" s="128"/>
      <c r="OGW21" s="128"/>
      <c r="OGX21" s="128"/>
      <c r="OGY21" s="128"/>
      <c r="OGZ21" s="128"/>
      <c r="OHA21" s="128"/>
      <c r="OHB21" s="128"/>
      <c r="OHC21" s="128"/>
      <c r="OHD21" s="128"/>
      <c r="OHE21" s="128"/>
      <c r="OHF21" s="128"/>
      <c r="OHG21" s="128"/>
      <c r="OHH21" s="128"/>
      <c r="OHI21" s="128"/>
      <c r="OHJ21" s="128"/>
      <c r="OHK21" s="128"/>
      <c r="OHL21" s="128"/>
      <c r="OHM21" s="128"/>
      <c r="OHN21" s="128"/>
      <c r="OHO21" s="128"/>
      <c r="OHP21" s="128"/>
      <c r="OHQ21" s="128"/>
      <c r="OHR21" s="128"/>
      <c r="OHS21" s="128"/>
      <c r="OHT21" s="128"/>
      <c r="OHU21" s="128"/>
      <c r="OHV21" s="128"/>
      <c r="OHW21" s="128"/>
      <c r="OHX21" s="128"/>
      <c r="OHY21" s="128"/>
      <c r="OHZ21" s="128"/>
      <c r="OIA21" s="128"/>
      <c r="OIB21" s="128"/>
      <c r="OIC21" s="128"/>
      <c r="OID21" s="128"/>
      <c r="OIE21" s="128"/>
      <c r="OIF21" s="128"/>
      <c r="OIG21" s="128"/>
      <c r="OIH21" s="128"/>
      <c r="OII21" s="128"/>
      <c r="OIJ21" s="128"/>
      <c r="OIK21" s="128"/>
      <c r="OIL21" s="128"/>
      <c r="OIM21" s="128"/>
      <c r="OIN21" s="128"/>
      <c r="OIO21" s="128"/>
      <c r="OIP21" s="128"/>
      <c r="OIQ21" s="128"/>
      <c r="OIR21" s="128"/>
      <c r="OIS21" s="128"/>
      <c r="OIT21" s="128"/>
      <c r="OIU21" s="128"/>
      <c r="OIV21" s="128"/>
      <c r="OIW21" s="128"/>
      <c r="OIX21" s="128"/>
      <c r="OIY21" s="128"/>
      <c r="OIZ21" s="128"/>
      <c r="OJA21" s="128"/>
      <c r="OJB21" s="128"/>
      <c r="OJC21" s="128"/>
      <c r="OJD21" s="128"/>
      <c r="OJE21" s="128"/>
      <c r="OJF21" s="128"/>
      <c r="OJG21" s="128"/>
      <c r="OJH21" s="128"/>
      <c r="OJI21" s="128"/>
      <c r="OJJ21" s="128"/>
      <c r="OJK21" s="128"/>
      <c r="OJL21" s="128"/>
      <c r="OJM21" s="128"/>
      <c r="OJN21" s="128"/>
      <c r="OJO21" s="128"/>
      <c r="OJP21" s="128"/>
      <c r="OJQ21" s="128"/>
      <c r="OJR21" s="128"/>
      <c r="OJS21" s="128"/>
      <c r="OJT21" s="128"/>
      <c r="OJU21" s="128"/>
      <c r="OJV21" s="128"/>
      <c r="OJW21" s="128"/>
      <c r="OJX21" s="128"/>
      <c r="OJY21" s="128"/>
      <c r="OJZ21" s="128"/>
      <c r="OKA21" s="128"/>
      <c r="OKB21" s="128"/>
      <c r="OKC21" s="128"/>
      <c r="OKD21" s="128"/>
      <c r="OKE21" s="128"/>
      <c r="OKF21" s="128"/>
      <c r="OKG21" s="128"/>
      <c r="OKH21" s="128"/>
      <c r="OKI21" s="128"/>
      <c r="OKJ21" s="128"/>
      <c r="OKK21" s="128"/>
      <c r="OKL21" s="128"/>
      <c r="OKM21" s="128"/>
      <c r="OKN21" s="128"/>
      <c r="OKO21" s="128"/>
      <c r="OKP21" s="128"/>
      <c r="OKQ21" s="128"/>
      <c r="OKR21" s="128"/>
      <c r="OKS21" s="128"/>
      <c r="OKT21" s="128"/>
      <c r="OKU21" s="128"/>
      <c r="OKV21" s="128"/>
      <c r="OKW21" s="128"/>
      <c r="OKX21" s="128"/>
      <c r="OKY21" s="128"/>
      <c r="OKZ21" s="128"/>
      <c r="OLA21" s="128"/>
      <c r="OLB21" s="128"/>
      <c r="OLC21" s="128"/>
      <c r="OLD21" s="128"/>
      <c r="OLE21" s="128"/>
      <c r="OLF21" s="128"/>
      <c r="OLG21" s="128"/>
      <c r="OLH21" s="128"/>
      <c r="OLI21" s="128"/>
      <c r="OLJ21" s="128"/>
      <c r="OLK21" s="128"/>
      <c r="OLL21" s="128"/>
      <c r="OLM21" s="128"/>
      <c r="OLN21" s="128"/>
      <c r="OLO21" s="128"/>
      <c r="OLP21" s="128"/>
      <c r="OLQ21" s="128"/>
      <c r="OLR21" s="128"/>
      <c r="OLS21" s="128"/>
      <c r="OLT21" s="128"/>
      <c r="OLU21" s="128"/>
      <c r="OLV21" s="128"/>
      <c r="OLW21" s="128"/>
      <c r="OLX21" s="128"/>
      <c r="OLY21" s="128"/>
      <c r="OLZ21" s="128"/>
      <c r="OMA21" s="128"/>
      <c r="OMB21" s="128"/>
      <c r="OMC21" s="128"/>
      <c r="OMD21" s="128"/>
      <c r="OME21" s="128"/>
      <c r="OMF21" s="128"/>
      <c r="OMG21" s="128"/>
      <c r="OMH21" s="128"/>
      <c r="OMI21" s="128"/>
      <c r="OMJ21" s="128"/>
      <c r="OMK21" s="128"/>
      <c r="OML21" s="128"/>
      <c r="OMM21" s="128"/>
      <c r="OMN21" s="128"/>
      <c r="OMO21" s="128"/>
      <c r="OMP21" s="128"/>
      <c r="OMQ21" s="128"/>
      <c r="OMR21" s="128"/>
      <c r="OMS21" s="128"/>
      <c r="OMT21" s="128"/>
      <c r="OMU21" s="128"/>
      <c r="OMV21" s="128"/>
      <c r="OMW21" s="128"/>
      <c r="OMX21" s="128"/>
      <c r="OMY21" s="128"/>
      <c r="OMZ21" s="128"/>
      <c r="ONA21" s="128"/>
      <c r="ONB21" s="128"/>
      <c r="ONC21" s="128"/>
      <c r="OND21" s="128"/>
      <c r="ONE21" s="128"/>
      <c r="ONF21" s="128"/>
      <c r="ONG21" s="128"/>
      <c r="ONH21" s="128"/>
      <c r="ONI21" s="128"/>
      <c r="ONJ21" s="128"/>
      <c r="ONK21" s="128"/>
      <c r="ONL21" s="128"/>
      <c r="ONM21" s="128"/>
      <c r="ONN21" s="128"/>
      <c r="ONO21" s="128"/>
      <c r="ONP21" s="128"/>
      <c r="ONQ21" s="128"/>
      <c r="ONR21" s="128"/>
      <c r="ONS21" s="128"/>
      <c r="ONT21" s="128"/>
      <c r="ONU21" s="128"/>
      <c r="ONV21" s="128"/>
      <c r="ONW21" s="128"/>
      <c r="ONX21" s="128"/>
      <c r="ONY21" s="128"/>
      <c r="ONZ21" s="128"/>
      <c r="OOA21" s="128"/>
      <c r="OOB21" s="128"/>
      <c r="OOC21" s="128"/>
      <c r="OOD21" s="128"/>
      <c r="OOE21" s="128"/>
      <c r="OOF21" s="128"/>
      <c r="OOG21" s="128"/>
      <c r="OOH21" s="128"/>
      <c r="OOI21" s="128"/>
      <c r="OOJ21" s="128"/>
      <c r="OOK21" s="128"/>
      <c r="OOL21" s="128"/>
      <c r="OOM21" s="128"/>
      <c r="OON21" s="128"/>
      <c r="OOO21" s="128"/>
      <c r="OOP21" s="128"/>
      <c r="OOQ21" s="128"/>
      <c r="OOR21" s="128"/>
      <c r="OOS21" s="128"/>
      <c r="OOT21" s="128"/>
      <c r="OOU21" s="128"/>
      <c r="OOV21" s="128"/>
      <c r="OOW21" s="128"/>
      <c r="OOX21" s="128"/>
      <c r="OOY21" s="128"/>
      <c r="OOZ21" s="128"/>
      <c r="OPA21" s="128"/>
      <c r="OPB21" s="128"/>
      <c r="OPC21" s="128"/>
      <c r="OPD21" s="128"/>
      <c r="OPE21" s="128"/>
      <c r="OPF21" s="128"/>
      <c r="OPG21" s="128"/>
      <c r="OPH21" s="128"/>
      <c r="OPI21" s="128"/>
      <c r="OPJ21" s="128"/>
      <c r="OPK21" s="128"/>
      <c r="OPL21" s="128"/>
      <c r="OPM21" s="128"/>
      <c r="OPN21" s="128"/>
      <c r="OPO21" s="128"/>
      <c r="OPP21" s="128"/>
      <c r="OPQ21" s="128"/>
      <c r="OPR21" s="128"/>
      <c r="OPS21" s="128"/>
      <c r="OPT21" s="128"/>
      <c r="OPU21" s="128"/>
      <c r="OPV21" s="128"/>
      <c r="OPW21" s="128"/>
      <c r="OPX21" s="128"/>
      <c r="OPY21" s="128"/>
      <c r="OPZ21" s="128"/>
      <c r="OQA21" s="128"/>
      <c r="OQB21" s="128"/>
      <c r="OQC21" s="128"/>
      <c r="OQD21" s="128"/>
      <c r="OQE21" s="128"/>
      <c r="OQF21" s="128"/>
      <c r="OQG21" s="128"/>
      <c r="OQH21" s="128"/>
      <c r="OQI21" s="128"/>
      <c r="OQJ21" s="128"/>
      <c r="OQK21" s="128"/>
      <c r="OQL21" s="128"/>
      <c r="OQM21" s="128"/>
      <c r="OQN21" s="128"/>
      <c r="OQO21" s="128"/>
      <c r="OQP21" s="128"/>
      <c r="OQQ21" s="128"/>
      <c r="OQR21" s="128"/>
      <c r="OQS21" s="128"/>
      <c r="OQT21" s="128"/>
      <c r="OQU21" s="128"/>
      <c r="OQV21" s="128"/>
      <c r="OQW21" s="128"/>
      <c r="OQX21" s="128"/>
      <c r="OQY21" s="128"/>
      <c r="OQZ21" s="128"/>
      <c r="ORA21" s="128"/>
      <c r="ORB21" s="128"/>
      <c r="ORC21" s="128"/>
      <c r="ORD21" s="128"/>
      <c r="ORE21" s="128"/>
      <c r="ORF21" s="128"/>
      <c r="ORG21" s="128"/>
      <c r="ORH21" s="128"/>
      <c r="ORI21" s="128"/>
      <c r="ORJ21" s="128"/>
      <c r="ORK21" s="128"/>
      <c r="ORL21" s="128"/>
      <c r="ORM21" s="128"/>
      <c r="ORN21" s="128"/>
      <c r="ORO21" s="128"/>
      <c r="ORP21" s="128"/>
      <c r="ORQ21" s="128"/>
      <c r="ORR21" s="128"/>
      <c r="ORS21" s="128"/>
      <c r="ORT21" s="128"/>
      <c r="ORU21" s="128"/>
      <c r="ORV21" s="128"/>
      <c r="ORW21" s="128"/>
      <c r="ORX21" s="128"/>
      <c r="ORY21" s="128"/>
      <c r="ORZ21" s="128"/>
      <c r="OSA21" s="128"/>
      <c r="OSB21" s="128"/>
      <c r="OSC21" s="128"/>
      <c r="OSD21" s="128"/>
      <c r="OSE21" s="128"/>
      <c r="OSF21" s="128"/>
      <c r="OSG21" s="128"/>
      <c r="OSH21" s="128"/>
      <c r="OSI21" s="128"/>
      <c r="OSJ21" s="128"/>
      <c r="OSK21" s="128"/>
      <c r="OSL21" s="128"/>
      <c r="OSM21" s="128"/>
      <c r="OSN21" s="128"/>
      <c r="OSO21" s="128"/>
      <c r="OSP21" s="128"/>
      <c r="OSQ21" s="128"/>
      <c r="OSR21" s="128"/>
      <c r="OSS21" s="128"/>
      <c r="OST21" s="128"/>
      <c r="OSU21" s="128"/>
      <c r="OSV21" s="128"/>
      <c r="OSW21" s="128"/>
      <c r="OSX21" s="128"/>
      <c r="OSY21" s="128"/>
      <c r="OSZ21" s="128"/>
      <c r="OTA21" s="128"/>
      <c r="OTB21" s="128"/>
      <c r="OTC21" s="128"/>
      <c r="OTD21" s="128"/>
      <c r="OTE21" s="128"/>
      <c r="OTF21" s="128"/>
      <c r="OTG21" s="128"/>
      <c r="OTH21" s="128"/>
      <c r="OTI21" s="128"/>
      <c r="OTJ21" s="128"/>
      <c r="OTK21" s="128"/>
      <c r="OTL21" s="128"/>
      <c r="OTM21" s="128"/>
      <c r="OTN21" s="128"/>
      <c r="OTO21" s="128"/>
      <c r="OTP21" s="128"/>
      <c r="OTQ21" s="128"/>
      <c r="OTR21" s="128"/>
      <c r="OTS21" s="128"/>
      <c r="OTT21" s="128"/>
      <c r="OTU21" s="128"/>
      <c r="OTV21" s="128"/>
      <c r="OTW21" s="128"/>
      <c r="OTX21" s="128"/>
      <c r="OTY21" s="128"/>
      <c r="OTZ21" s="128"/>
      <c r="OUA21" s="128"/>
      <c r="OUB21" s="128"/>
      <c r="OUC21" s="128"/>
      <c r="OUD21" s="128"/>
      <c r="OUE21" s="128"/>
      <c r="OUF21" s="128"/>
      <c r="OUG21" s="128"/>
      <c r="OUH21" s="128"/>
      <c r="OUI21" s="128"/>
      <c r="OUJ21" s="128"/>
      <c r="OUK21" s="128"/>
      <c r="OUL21" s="128"/>
      <c r="OUM21" s="128"/>
      <c r="OUN21" s="128"/>
      <c r="OUO21" s="128"/>
      <c r="OUP21" s="128"/>
      <c r="OUQ21" s="128"/>
      <c r="OUR21" s="128"/>
      <c r="OUS21" s="128"/>
      <c r="OUT21" s="128"/>
      <c r="OUU21" s="128"/>
      <c r="OUV21" s="128"/>
      <c r="OUW21" s="128"/>
      <c r="OUX21" s="128"/>
      <c r="OUY21" s="128"/>
      <c r="OUZ21" s="128"/>
      <c r="OVA21" s="128"/>
      <c r="OVB21" s="128"/>
      <c r="OVC21" s="128"/>
      <c r="OVD21" s="128"/>
      <c r="OVE21" s="128"/>
      <c r="OVF21" s="128"/>
      <c r="OVG21" s="128"/>
      <c r="OVH21" s="128"/>
      <c r="OVI21" s="128"/>
      <c r="OVJ21" s="128"/>
      <c r="OVK21" s="128"/>
      <c r="OVL21" s="128"/>
      <c r="OVM21" s="128"/>
      <c r="OVN21" s="128"/>
      <c r="OVO21" s="128"/>
      <c r="OVP21" s="128"/>
      <c r="OVQ21" s="128"/>
      <c r="OVR21" s="128"/>
      <c r="OVS21" s="128"/>
      <c r="OVT21" s="128"/>
      <c r="OVU21" s="128"/>
      <c r="OVV21" s="128"/>
      <c r="OVW21" s="128"/>
      <c r="OVX21" s="128"/>
      <c r="OVY21" s="128"/>
      <c r="OVZ21" s="128"/>
      <c r="OWA21" s="128"/>
      <c r="OWB21" s="128"/>
      <c r="OWC21" s="128"/>
      <c r="OWD21" s="128"/>
      <c r="OWE21" s="128"/>
      <c r="OWF21" s="128"/>
      <c r="OWG21" s="128"/>
      <c r="OWH21" s="128"/>
      <c r="OWI21" s="128"/>
      <c r="OWJ21" s="128"/>
      <c r="OWK21" s="128"/>
      <c r="OWL21" s="128"/>
      <c r="OWM21" s="128"/>
      <c r="OWN21" s="128"/>
      <c r="OWO21" s="128"/>
      <c r="OWP21" s="128"/>
      <c r="OWQ21" s="128"/>
      <c r="OWR21" s="128"/>
      <c r="OWS21" s="128"/>
      <c r="OWT21" s="128"/>
      <c r="OWU21" s="128"/>
      <c r="OWV21" s="128"/>
      <c r="OWW21" s="128"/>
      <c r="OWX21" s="128"/>
      <c r="OWY21" s="128"/>
      <c r="OWZ21" s="128"/>
      <c r="OXA21" s="128"/>
      <c r="OXB21" s="128"/>
      <c r="OXC21" s="128"/>
      <c r="OXD21" s="128"/>
      <c r="OXE21" s="128"/>
      <c r="OXF21" s="128"/>
      <c r="OXG21" s="128"/>
      <c r="OXH21" s="128"/>
      <c r="OXI21" s="128"/>
      <c r="OXJ21" s="128"/>
      <c r="OXK21" s="128"/>
      <c r="OXL21" s="128"/>
      <c r="OXM21" s="128"/>
      <c r="OXN21" s="128"/>
      <c r="OXO21" s="128"/>
      <c r="OXP21" s="128"/>
      <c r="OXQ21" s="128"/>
      <c r="OXR21" s="128"/>
      <c r="OXS21" s="128"/>
      <c r="OXT21" s="128"/>
      <c r="OXU21" s="128"/>
      <c r="OXV21" s="128"/>
      <c r="OXW21" s="128"/>
      <c r="OXX21" s="128"/>
      <c r="OXY21" s="128"/>
      <c r="OXZ21" s="128"/>
      <c r="OYA21" s="128"/>
      <c r="OYB21" s="128"/>
      <c r="OYC21" s="128"/>
      <c r="OYD21" s="128"/>
      <c r="OYE21" s="128"/>
      <c r="OYF21" s="128"/>
      <c r="OYG21" s="128"/>
      <c r="OYH21" s="128"/>
      <c r="OYI21" s="128"/>
      <c r="OYJ21" s="128"/>
      <c r="OYK21" s="128"/>
      <c r="OYL21" s="128"/>
      <c r="OYM21" s="128"/>
      <c r="OYN21" s="128"/>
      <c r="OYO21" s="128"/>
      <c r="OYP21" s="128"/>
      <c r="OYQ21" s="128"/>
      <c r="OYR21" s="128"/>
      <c r="OYS21" s="128"/>
      <c r="OYT21" s="128"/>
      <c r="OYU21" s="128"/>
      <c r="OYV21" s="128"/>
      <c r="OYW21" s="128"/>
      <c r="OYX21" s="128"/>
      <c r="OYY21" s="128"/>
      <c r="OYZ21" s="128"/>
      <c r="OZA21" s="128"/>
      <c r="OZB21" s="128"/>
      <c r="OZC21" s="128"/>
      <c r="OZD21" s="128"/>
      <c r="OZE21" s="128"/>
      <c r="OZF21" s="128"/>
      <c r="OZG21" s="128"/>
      <c r="OZH21" s="128"/>
      <c r="OZI21" s="128"/>
      <c r="OZJ21" s="128"/>
      <c r="OZK21" s="128"/>
      <c r="OZL21" s="128"/>
      <c r="OZM21" s="128"/>
      <c r="OZN21" s="128"/>
      <c r="OZO21" s="128"/>
      <c r="OZP21" s="128"/>
      <c r="OZQ21" s="128"/>
      <c r="OZR21" s="128"/>
      <c r="OZS21" s="128"/>
      <c r="OZT21" s="128"/>
      <c r="OZU21" s="128"/>
      <c r="OZV21" s="128"/>
      <c r="OZW21" s="128"/>
      <c r="OZX21" s="128"/>
      <c r="OZY21" s="128"/>
      <c r="OZZ21" s="128"/>
      <c r="PAA21" s="128"/>
      <c r="PAB21" s="128"/>
      <c r="PAC21" s="128"/>
      <c r="PAD21" s="128"/>
      <c r="PAE21" s="128"/>
      <c r="PAF21" s="128"/>
      <c r="PAG21" s="128"/>
      <c r="PAH21" s="128"/>
      <c r="PAI21" s="128"/>
      <c r="PAJ21" s="128"/>
      <c r="PAK21" s="128"/>
      <c r="PAL21" s="128"/>
      <c r="PAM21" s="128"/>
      <c r="PAN21" s="128"/>
      <c r="PAO21" s="128"/>
      <c r="PAP21" s="128"/>
      <c r="PAQ21" s="128"/>
      <c r="PAR21" s="128"/>
      <c r="PAS21" s="128"/>
      <c r="PAT21" s="128"/>
      <c r="PAU21" s="128"/>
      <c r="PAV21" s="128"/>
      <c r="PAW21" s="128"/>
      <c r="PAX21" s="128"/>
      <c r="PAY21" s="128"/>
      <c r="PAZ21" s="128"/>
      <c r="PBA21" s="128"/>
      <c r="PBB21" s="128"/>
      <c r="PBC21" s="128"/>
      <c r="PBD21" s="128"/>
      <c r="PBE21" s="128"/>
      <c r="PBF21" s="128"/>
      <c r="PBG21" s="128"/>
      <c r="PBH21" s="128"/>
      <c r="PBI21" s="128"/>
      <c r="PBJ21" s="128"/>
      <c r="PBK21" s="128"/>
      <c r="PBL21" s="128"/>
      <c r="PBM21" s="128"/>
      <c r="PBN21" s="128"/>
      <c r="PBO21" s="128"/>
      <c r="PBP21" s="128"/>
      <c r="PBQ21" s="128"/>
      <c r="PBR21" s="128"/>
      <c r="PBS21" s="128"/>
      <c r="PBT21" s="128"/>
      <c r="PBU21" s="128"/>
      <c r="PBV21" s="128"/>
      <c r="PBW21" s="128"/>
      <c r="PBX21" s="128"/>
      <c r="PBY21" s="128"/>
      <c r="PBZ21" s="128"/>
      <c r="PCA21" s="128"/>
      <c r="PCB21" s="128"/>
      <c r="PCC21" s="128"/>
      <c r="PCD21" s="128"/>
      <c r="PCE21" s="128"/>
      <c r="PCF21" s="128"/>
      <c r="PCG21" s="128"/>
      <c r="PCH21" s="128"/>
      <c r="PCI21" s="128"/>
      <c r="PCJ21" s="128"/>
      <c r="PCK21" s="128"/>
      <c r="PCL21" s="128"/>
      <c r="PCM21" s="128"/>
      <c r="PCN21" s="128"/>
      <c r="PCO21" s="128"/>
      <c r="PCP21" s="128"/>
      <c r="PCQ21" s="128"/>
      <c r="PCR21" s="128"/>
      <c r="PCS21" s="128"/>
      <c r="PCT21" s="128"/>
      <c r="PCU21" s="128"/>
      <c r="PCV21" s="128"/>
      <c r="PCW21" s="128"/>
      <c r="PCX21" s="128"/>
      <c r="PCY21" s="128"/>
      <c r="PCZ21" s="128"/>
      <c r="PDA21" s="128"/>
      <c r="PDB21" s="128"/>
      <c r="PDC21" s="128"/>
      <c r="PDD21" s="128"/>
      <c r="PDE21" s="128"/>
      <c r="PDF21" s="128"/>
      <c r="PDG21" s="128"/>
      <c r="PDH21" s="128"/>
      <c r="PDI21" s="128"/>
      <c r="PDJ21" s="128"/>
      <c r="PDK21" s="128"/>
      <c r="PDL21" s="128"/>
      <c r="PDM21" s="128"/>
      <c r="PDN21" s="128"/>
      <c r="PDO21" s="128"/>
      <c r="PDP21" s="128"/>
      <c r="PDQ21" s="128"/>
      <c r="PDR21" s="128"/>
      <c r="PDS21" s="128"/>
      <c r="PDT21" s="128"/>
      <c r="PDU21" s="128"/>
      <c r="PDV21" s="128"/>
      <c r="PDW21" s="128"/>
      <c r="PDX21" s="128"/>
      <c r="PDY21" s="128"/>
      <c r="PDZ21" s="128"/>
      <c r="PEA21" s="128"/>
      <c r="PEB21" s="128"/>
      <c r="PEC21" s="128"/>
      <c r="PED21" s="128"/>
      <c r="PEE21" s="128"/>
      <c r="PEF21" s="128"/>
      <c r="PEG21" s="128"/>
      <c r="PEH21" s="128"/>
      <c r="PEI21" s="128"/>
      <c r="PEJ21" s="128"/>
      <c r="PEK21" s="128"/>
      <c r="PEL21" s="128"/>
      <c r="PEM21" s="128"/>
      <c r="PEN21" s="128"/>
      <c r="PEO21" s="128"/>
      <c r="PEP21" s="128"/>
      <c r="PEQ21" s="128"/>
      <c r="PER21" s="128"/>
      <c r="PES21" s="128"/>
      <c r="PET21" s="128"/>
      <c r="PEU21" s="128"/>
      <c r="PEV21" s="128"/>
      <c r="PEW21" s="128"/>
      <c r="PEX21" s="128"/>
      <c r="PEY21" s="128"/>
      <c r="PEZ21" s="128"/>
      <c r="PFA21" s="128"/>
      <c r="PFB21" s="128"/>
      <c r="PFC21" s="128"/>
      <c r="PFD21" s="128"/>
      <c r="PFE21" s="128"/>
      <c r="PFF21" s="128"/>
      <c r="PFG21" s="128"/>
      <c r="PFH21" s="128"/>
      <c r="PFI21" s="128"/>
      <c r="PFJ21" s="128"/>
      <c r="PFK21" s="128"/>
      <c r="PFL21" s="128"/>
      <c r="PFM21" s="128"/>
      <c r="PFN21" s="128"/>
      <c r="PFO21" s="128"/>
      <c r="PFP21" s="128"/>
      <c r="PFQ21" s="128"/>
      <c r="PFR21" s="128"/>
      <c r="PFS21" s="128"/>
      <c r="PFT21" s="128"/>
      <c r="PFU21" s="128"/>
      <c r="PFV21" s="128"/>
      <c r="PFW21" s="128"/>
      <c r="PFX21" s="128"/>
      <c r="PFY21" s="128"/>
      <c r="PFZ21" s="128"/>
      <c r="PGA21" s="128"/>
      <c r="PGB21" s="128"/>
      <c r="PGC21" s="128"/>
      <c r="PGD21" s="128"/>
      <c r="PGE21" s="128"/>
      <c r="PGF21" s="128"/>
      <c r="PGG21" s="128"/>
      <c r="PGH21" s="128"/>
      <c r="PGI21" s="128"/>
      <c r="PGJ21" s="128"/>
      <c r="PGK21" s="128"/>
      <c r="PGL21" s="128"/>
      <c r="PGM21" s="128"/>
      <c r="PGN21" s="128"/>
      <c r="PGO21" s="128"/>
      <c r="PGP21" s="128"/>
      <c r="PGQ21" s="128"/>
      <c r="PGR21" s="128"/>
      <c r="PGS21" s="128"/>
      <c r="PGT21" s="128"/>
      <c r="PGU21" s="128"/>
      <c r="PGV21" s="128"/>
      <c r="PGW21" s="128"/>
      <c r="PGX21" s="128"/>
      <c r="PGY21" s="128"/>
      <c r="PGZ21" s="128"/>
      <c r="PHA21" s="128"/>
      <c r="PHB21" s="128"/>
      <c r="PHC21" s="128"/>
      <c r="PHD21" s="128"/>
      <c r="PHE21" s="128"/>
      <c r="PHF21" s="128"/>
      <c r="PHG21" s="128"/>
      <c r="PHH21" s="128"/>
      <c r="PHI21" s="128"/>
      <c r="PHJ21" s="128"/>
      <c r="PHK21" s="128"/>
      <c r="PHL21" s="128"/>
      <c r="PHM21" s="128"/>
      <c r="PHN21" s="128"/>
      <c r="PHO21" s="128"/>
      <c r="PHP21" s="128"/>
      <c r="PHQ21" s="128"/>
      <c r="PHR21" s="128"/>
      <c r="PHS21" s="128"/>
      <c r="PHT21" s="128"/>
      <c r="PHU21" s="128"/>
      <c r="PHV21" s="128"/>
      <c r="PHW21" s="128"/>
      <c r="PHX21" s="128"/>
      <c r="PHY21" s="128"/>
      <c r="PHZ21" s="128"/>
      <c r="PIA21" s="128"/>
      <c r="PIB21" s="128"/>
      <c r="PIC21" s="128"/>
      <c r="PID21" s="128"/>
      <c r="PIE21" s="128"/>
      <c r="PIF21" s="128"/>
      <c r="PIG21" s="128"/>
      <c r="PIH21" s="128"/>
      <c r="PII21" s="128"/>
      <c r="PIJ21" s="128"/>
      <c r="PIK21" s="128"/>
      <c r="PIL21" s="128"/>
      <c r="PIM21" s="128"/>
      <c r="PIN21" s="128"/>
      <c r="PIO21" s="128"/>
      <c r="PIP21" s="128"/>
      <c r="PIQ21" s="128"/>
      <c r="PIR21" s="128"/>
      <c r="PIS21" s="128"/>
      <c r="PIT21" s="128"/>
      <c r="PIU21" s="128"/>
      <c r="PIV21" s="128"/>
      <c r="PIW21" s="128"/>
      <c r="PIX21" s="128"/>
      <c r="PIY21" s="128"/>
      <c r="PIZ21" s="128"/>
      <c r="PJA21" s="128"/>
      <c r="PJB21" s="128"/>
      <c r="PJC21" s="128"/>
      <c r="PJD21" s="128"/>
      <c r="PJE21" s="128"/>
      <c r="PJF21" s="128"/>
      <c r="PJG21" s="128"/>
      <c r="PJH21" s="128"/>
      <c r="PJI21" s="128"/>
      <c r="PJJ21" s="128"/>
      <c r="PJK21" s="128"/>
      <c r="PJL21" s="128"/>
      <c r="PJM21" s="128"/>
      <c r="PJN21" s="128"/>
      <c r="PJO21" s="128"/>
      <c r="PJP21" s="128"/>
      <c r="PJQ21" s="128"/>
      <c r="PJR21" s="128"/>
      <c r="PJS21" s="128"/>
      <c r="PJT21" s="128"/>
      <c r="PJU21" s="128"/>
      <c r="PJV21" s="128"/>
      <c r="PJW21" s="128"/>
      <c r="PJX21" s="128"/>
      <c r="PJY21" s="128"/>
      <c r="PJZ21" s="128"/>
      <c r="PKA21" s="128"/>
      <c r="PKB21" s="128"/>
      <c r="PKC21" s="128"/>
      <c r="PKD21" s="128"/>
      <c r="PKE21" s="128"/>
      <c r="PKF21" s="128"/>
      <c r="PKG21" s="128"/>
      <c r="PKH21" s="128"/>
      <c r="PKI21" s="128"/>
      <c r="PKJ21" s="128"/>
      <c r="PKK21" s="128"/>
      <c r="PKL21" s="128"/>
      <c r="PKM21" s="128"/>
      <c r="PKN21" s="128"/>
      <c r="PKO21" s="128"/>
      <c r="PKP21" s="128"/>
      <c r="PKQ21" s="128"/>
      <c r="PKR21" s="128"/>
      <c r="PKS21" s="128"/>
      <c r="PKT21" s="128"/>
      <c r="PKU21" s="128"/>
      <c r="PKV21" s="128"/>
      <c r="PKW21" s="128"/>
      <c r="PKX21" s="128"/>
      <c r="PKY21" s="128"/>
      <c r="PKZ21" s="128"/>
      <c r="PLA21" s="128"/>
      <c r="PLB21" s="128"/>
      <c r="PLC21" s="128"/>
      <c r="PLD21" s="128"/>
      <c r="PLE21" s="128"/>
      <c r="PLF21" s="128"/>
      <c r="PLG21" s="128"/>
      <c r="PLH21" s="128"/>
      <c r="PLI21" s="128"/>
      <c r="PLJ21" s="128"/>
      <c r="PLK21" s="128"/>
      <c r="PLL21" s="128"/>
      <c r="PLM21" s="128"/>
      <c r="PLN21" s="128"/>
      <c r="PLO21" s="128"/>
      <c r="PLP21" s="128"/>
      <c r="PLQ21" s="128"/>
      <c r="PLR21" s="128"/>
      <c r="PLS21" s="128"/>
      <c r="PLT21" s="128"/>
      <c r="PLU21" s="128"/>
      <c r="PLV21" s="128"/>
      <c r="PLW21" s="128"/>
      <c r="PLX21" s="128"/>
      <c r="PLY21" s="128"/>
      <c r="PLZ21" s="128"/>
      <c r="PMA21" s="128"/>
      <c r="PMB21" s="128"/>
      <c r="PMC21" s="128"/>
      <c r="PMD21" s="128"/>
      <c r="PME21" s="128"/>
      <c r="PMF21" s="128"/>
      <c r="PMG21" s="128"/>
      <c r="PMH21" s="128"/>
      <c r="PMI21" s="128"/>
      <c r="PMJ21" s="128"/>
      <c r="PMK21" s="128"/>
      <c r="PML21" s="128"/>
      <c r="PMM21" s="128"/>
      <c r="PMN21" s="128"/>
      <c r="PMO21" s="128"/>
      <c r="PMP21" s="128"/>
      <c r="PMQ21" s="128"/>
      <c r="PMR21" s="128"/>
      <c r="PMS21" s="128"/>
      <c r="PMT21" s="128"/>
      <c r="PMU21" s="128"/>
      <c r="PMV21" s="128"/>
      <c r="PMW21" s="128"/>
      <c r="PMX21" s="128"/>
      <c r="PMY21" s="128"/>
      <c r="PMZ21" s="128"/>
      <c r="PNA21" s="128"/>
      <c r="PNB21" s="128"/>
      <c r="PNC21" s="128"/>
      <c r="PND21" s="128"/>
      <c r="PNE21" s="128"/>
      <c r="PNF21" s="128"/>
      <c r="PNG21" s="128"/>
      <c r="PNH21" s="128"/>
      <c r="PNI21" s="128"/>
      <c r="PNJ21" s="128"/>
      <c r="PNK21" s="128"/>
      <c r="PNL21" s="128"/>
      <c r="PNM21" s="128"/>
      <c r="PNN21" s="128"/>
      <c r="PNO21" s="128"/>
      <c r="PNP21" s="128"/>
      <c r="PNQ21" s="128"/>
      <c r="PNR21" s="128"/>
      <c r="PNS21" s="128"/>
      <c r="PNT21" s="128"/>
      <c r="PNU21" s="128"/>
      <c r="PNV21" s="128"/>
      <c r="PNW21" s="128"/>
      <c r="PNX21" s="128"/>
      <c r="PNY21" s="128"/>
      <c r="PNZ21" s="128"/>
      <c r="POA21" s="128"/>
      <c r="POB21" s="128"/>
      <c r="POC21" s="128"/>
      <c r="POD21" s="128"/>
      <c r="POE21" s="128"/>
      <c r="POF21" s="128"/>
      <c r="POG21" s="128"/>
      <c r="POH21" s="128"/>
      <c r="POI21" s="128"/>
      <c r="POJ21" s="128"/>
      <c r="POK21" s="128"/>
      <c r="POL21" s="128"/>
      <c r="POM21" s="128"/>
      <c r="PON21" s="128"/>
      <c r="POO21" s="128"/>
      <c r="POP21" s="128"/>
      <c r="POQ21" s="128"/>
      <c r="POR21" s="128"/>
      <c r="POS21" s="128"/>
      <c r="POT21" s="128"/>
      <c r="POU21" s="128"/>
      <c r="POV21" s="128"/>
      <c r="POW21" s="128"/>
      <c r="POX21" s="128"/>
      <c r="POY21" s="128"/>
      <c r="POZ21" s="128"/>
      <c r="PPA21" s="128"/>
      <c r="PPB21" s="128"/>
      <c r="PPC21" s="128"/>
      <c r="PPD21" s="128"/>
      <c r="PPE21" s="128"/>
      <c r="PPF21" s="128"/>
      <c r="PPG21" s="128"/>
      <c r="PPH21" s="128"/>
      <c r="PPI21" s="128"/>
      <c r="PPJ21" s="128"/>
      <c r="PPK21" s="128"/>
      <c r="PPL21" s="128"/>
      <c r="PPM21" s="128"/>
      <c r="PPN21" s="128"/>
      <c r="PPO21" s="128"/>
      <c r="PPP21" s="128"/>
      <c r="PPQ21" s="128"/>
      <c r="PPR21" s="128"/>
      <c r="PPS21" s="128"/>
      <c r="PPT21" s="128"/>
      <c r="PPU21" s="128"/>
      <c r="PPV21" s="128"/>
      <c r="PPW21" s="128"/>
      <c r="PPX21" s="128"/>
      <c r="PPY21" s="128"/>
      <c r="PPZ21" s="128"/>
      <c r="PQA21" s="128"/>
      <c r="PQB21" s="128"/>
      <c r="PQC21" s="128"/>
      <c r="PQD21" s="128"/>
      <c r="PQE21" s="128"/>
      <c r="PQF21" s="128"/>
      <c r="PQG21" s="128"/>
      <c r="PQH21" s="128"/>
      <c r="PQI21" s="128"/>
      <c r="PQJ21" s="128"/>
      <c r="PQK21" s="128"/>
      <c r="PQL21" s="128"/>
      <c r="PQM21" s="128"/>
      <c r="PQN21" s="128"/>
      <c r="PQO21" s="128"/>
      <c r="PQP21" s="128"/>
      <c r="PQQ21" s="128"/>
      <c r="PQR21" s="128"/>
      <c r="PQS21" s="128"/>
      <c r="PQT21" s="128"/>
      <c r="PQU21" s="128"/>
      <c r="PQV21" s="128"/>
      <c r="PQW21" s="128"/>
      <c r="PQX21" s="128"/>
      <c r="PQY21" s="128"/>
      <c r="PQZ21" s="128"/>
      <c r="PRA21" s="128"/>
      <c r="PRB21" s="128"/>
      <c r="PRC21" s="128"/>
      <c r="PRD21" s="128"/>
      <c r="PRE21" s="128"/>
      <c r="PRF21" s="128"/>
      <c r="PRG21" s="128"/>
      <c r="PRH21" s="128"/>
      <c r="PRI21" s="128"/>
      <c r="PRJ21" s="128"/>
      <c r="PRK21" s="128"/>
      <c r="PRL21" s="128"/>
      <c r="PRM21" s="128"/>
      <c r="PRN21" s="128"/>
      <c r="PRO21" s="128"/>
      <c r="PRP21" s="128"/>
      <c r="PRQ21" s="128"/>
      <c r="PRR21" s="128"/>
      <c r="PRS21" s="128"/>
      <c r="PRT21" s="128"/>
      <c r="PRU21" s="128"/>
      <c r="PRV21" s="128"/>
      <c r="PRW21" s="128"/>
      <c r="PRX21" s="128"/>
      <c r="PRY21" s="128"/>
      <c r="PRZ21" s="128"/>
      <c r="PSA21" s="128"/>
      <c r="PSB21" s="128"/>
      <c r="PSC21" s="128"/>
      <c r="PSD21" s="128"/>
      <c r="PSE21" s="128"/>
      <c r="PSF21" s="128"/>
      <c r="PSG21" s="128"/>
      <c r="PSH21" s="128"/>
      <c r="PSI21" s="128"/>
      <c r="PSJ21" s="128"/>
      <c r="PSK21" s="128"/>
      <c r="PSL21" s="128"/>
      <c r="PSM21" s="128"/>
      <c r="PSN21" s="128"/>
      <c r="PSO21" s="128"/>
      <c r="PSP21" s="128"/>
      <c r="PSQ21" s="128"/>
      <c r="PSR21" s="128"/>
      <c r="PSS21" s="128"/>
      <c r="PST21" s="128"/>
      <c r="PSU21" s="128"/>
      <c r="PSV21" s="128"/>
      <c r="PSW21" s="128"/>
      <c r="PSX21" s="128"/>
      <c r="PSY21" s="128"/>
      <c r="PSZ21" s="128"/>
      <c r="PTA21" s="128"/>
      <c r="PTB21" s="128"/>
      <c r="PTC21" s="128"/>
      <c r="PTD21" s="128"/>
      <c r="PTE21" s="128"/>
      <c r="PTF21" s="128"/>
      <c r="PTG21" s="128"/>
      <c r="PTH21" s="128"/>
      <c r="PTI21" s="128"/>
      <c r="PTJ21" s="128"/>
      <c r="PTK21" s="128"/>
      <c r="PTL21" s="128"/>
      <c r="PTM21" s="128"/>
      <c r="PTN21" s="128"/>
      <c r="PTO21" s="128"/>
      <c r="PTP21" s="128"/>
      <c r="PTQ21" s="128"/>
      <c r="PTR21" s="128"/>
      <c r="PTS21" s="128"/>
      <c r="PTT21" s="128"/>
      <c r="PTU21" s="128"/>
      <c r="PTV21" s="128"/>
      <c r="PTW21" s="128"/>
      <c r="PTX21" s="128"/>
      <c r="PTY21" s="128"/>
      <c r="PTZ21" s="128"/>
      <c r="PUA21" s="128"/>
      <c r="PUB21" s="128"/>
      <c r="PUC21" s="128"/>
      <c r="PUD21" s="128"/>
      <c r="PUE21" s="128"/>
      <c r="PUF21" s="128"/>
      <c r="PUG21" s="128"/>
      <c r="PUH21" s="128"/>
      <c r="PUI21" s="128"/>
      <c r="PUJ21" s="128"/>
      <c r="PUK21" s="128"/>
      <c r="PUL21" s="128"/>
      <c r="PUM21" s="128"/>
      <c r="PUN21" s="128"/>
      <c r="PUO21" s="128"/>
      <c r="PUP21" s="128"/>
      <c r="PUQ21" s="128"/>
      <c r="PUR21" s="128"/>
      <c r="PUS21" s="128"/>
      <c r="PUT21" s="128"/>
      <c r="PUU21" s="128"/>
      <c r="PUV21" s="128"/>
      <c r="PUW21" s="128"/>
      <c r="PUX21" s="128"/>
      <c r="PUY21" s="128"/>
      <c r="PUZ21" s="128"/>
      <c r="PVA21" s="128"/>
      <c r="PVB21" s="128"/>
      <c r="PVC21" s="128"/>
      <c r="PVD21" s="128"/>
      <c r="PVE21" s="128"/>
      <c r="PVF21" s="128"/>
      <c r="PVG21" s="128"/>
      <c r="PVH21" s="128"/>
      <c r="PVI21" s="128"/>
      <c r="PVJ21" s="128"/>
      <c r="PVK21" s="128"/>
      <c r="PVL21" s="128"/>
      <c r="PVM21" s="128"/>
      <c r="PVN21" s="128"/>
      <c r="PVO21" s="128"/>
      <c r="PVP21" s="128"/>
      <c r="PVQ21" s="128"/>
      <c r="PVR21" s="128"/>
      <c r="PVS21" s="128"/>
      <c r="PVT21" s="128"/>
      <c r="PVU21" s="128"/>
      <c r="PVV21" s="128"/>
      <c r="PVW21" s="128"/>
      <c r="PVX21" s="128"/>
      <c r="PVY21" s="128"/>
      <c r="PVZ21" s="128"/>
      <c r="PWA21" s="128"/>
      <c r="PWB21" s="128"/>
      <c r="PWC21" s="128"/>
      <c r="PWD21" s="128"/>
      <c r="PWE21" s="128"/>
      <c r="PWF21" s="128"/>
      <c r="PWG21" s="128"/>
      <c r="PWH21" s="128"/>
      <c r="PWI21" s="128"/>
      <c r="PWJ21" s="128"/>
      <c r="PWK21" s="128"/>
      <c r="PWL21" s="128"/>
      <c r="PWM21" s="128"/>
      <c r="PWN21" s="128"/>
      <c r="PWO21" s="128"/>
      <c r="PWP21" s="128"/>
      <c r="PWQ21" s="128"/>
      <c r="PWR21" s="128"/>
      <c r="PWS21" s="128"/>
      <c r="PWT21" s="128"/>
      <c r="PWU21" s="128"/>
      <c r="PWV21" s="128"/>
      <c r="PWW21" s="128"/>
      <c r="PWX21" s="128"/>
      <c r="PWY21" s="128"/>
      <c r="PWZ21" s="128"/>
      <c r="PXA21" s="128"/>
      <c r="PXB21" s="128"/>
      <c r="PXC21" s="128"/>
      <c r="PXD21" s="128"/>
      <c r="PXE21" s="128"/>
      <c r="PXF21" s="128"/>
      <c r="PXG21" s="128"/>
      <c r="PXH21" s="128"/>
      <c r="PXI21" s="128"/>
      <c r="PXJ21" s="128"/>
      <c r="PXK21" s="128"/>
      <c r="PXL21" s="128"/>
      <c r="PXM21" s="128"/>
      <c r="PXN21" s="128"/>
      <c r="PXO21" s="128"/>
      <c r="PXP21" s="128"/>
      <c r="PXQ21" s="128"/>
      <c r="PXR21" s="128"/>
      <c r="PXS21" s="128"/>
      <c r="PXT21" s="128"/>
      <c r="PXU21" s="128"/>
      <c r="PXV21" s="128"/>
      <c r="PXW21" s="128"/>
      <c r="PXX21" s="128"/>
      <c r="PXY21" s="128"/>
      <c r="PXZ21" s="128"/>
      <c r="PYA21" s="128"/>
      <c r="PYB21" s="128"/>
      <c r="PYC21" s="128"/>
      <c r="PYD21" s="128"/>
      <c r="PYE21" s="128"/>
      <c r="PYF21" s="128"/>
      <c r="PYG21" s="128"/>
      <c r="PYH21" s="128"/>
      <c r="PYI21" s="128"/>
      <c r="PYJ21" s="128"/>
      <c r="PYK21" s="128"/>
      <c r="PYL21" s="128"/>
      <c r="PYM21" s="128"/>
      <c r="PYN21" s="128"/>
      <c r="PYO21" s="128"/>
      <c r="PYP21" s="128"/>
      <c r="PYQ21" s="128"/>
      <c r="PYR21" s="128"/>
      <c r="PYS21" s="128"/>
      <c r="PYT21" s="128"/>
      <c r="PYU21" s="128"/>
      <c r="PYV21" s="128"/>
      <c r="PYW21" s="128"/>
      <c r="PYX21" s="128"/>
      <c r="PYY21" s="128"/>
      <c r="PYZ21" s="128"/>
      <c r="PZA21" s="128"/>
      <c r="PZB21" s="128"/>
      <c r="PZC21" s="128"/>
      <c r="PZD21" s="128"/>
      <c r="PZE21" s="128"/>
      <c r="PZF21" s="128"/>
      <c r="PZG21" s="128"/>
      <c r="PZH21" s="128"/>
      <c r="PZI21" s="128"/>
      <c r="PZJ21" s="128"/>
      <c r="PZK21" s="128"/>
      <c r="PZL21" s="128"/>
      <c r="PZM21" s="128"/>
      <c r="PZN21" s="128"/>
      <c r="PZO21" s="128"/>
      <c r="PZP21" s="128"/>
      <c r="PZQ21" s="128"/>
      <c r="PZR21" s="128"/>
      <c r="PZS21" s="128"/>
      <c r="PZT21" s="128"/>
      <c r="PZU21" s="128"/>
      <c r="PZV21" s="128"/>
      <c r="PZW21" s="128"/>
      <c r="PZX21" s="128"/>
      <c r="PZY21" s="128"/>
      <c r="PZZ21" s="128"/>
      <c r="QAA21" s="128"/>
      <c r="QAB21" s="128"/>
      <c r="QAC21" s="128"/>
      <c r="QAD21" s="128"/>
      <c r="QAE21" s="128"/>
      <c r="QAF21" s="128"/>
      <c r="QAG21" s="128"/>
      <c r="QAH21" s="128"/>
      <c r="QAI21" s="128"/>
      <c r="QAJ21" s="128"/>
      <c r="QAK21" s="128"/>
      <c r="QAL21" s="128"/>
      <c r="QAM21" s="128"/>
      <c r="QAN21" s="128"/>
      <c r="QAO21" s="128"/>
      <c r="QAP21" s="128"/>
      <c r="QAQ21" s="128"/>
      <c r="QAR21" s="128"/>
      <c r="QAS21" s="128"/>
      <c r="QAT21" s="128"/>
      <c r="QAU21" s="128"/>
      <c r="QAV21" s="128"/>
      <c r="QAW21" s="128"/>
      <c r="QAX21" s="128"/>
      <c r="QAY21" s="128"/>
      <c r="QAZ21" s="128"/>
      <c r="QBA21" s="128"/>
      <c r="QBB21" s="128"/>
      <c r="QBC21" s="128"/>
      <c r="QBD21" s="128"/>
      <c r="QBE21" s="128"/>
      <c r="QBF21" s="128"/>
      <c r="QBG21" s="128"/>
      <c r="QBH21" s="128"/>
      <c r="QBI21" s="128"/>
      <c r="QBJ21" s="128"/>
      <c r="QBK21" s="128"/>
      <c r="QBL21" s="128"/>
      <c r="QBM21" s="128"/>
      <c r="QBN21" s="128"/>
      <c r="QBO21" s="128"/>
      <c r="QBP21" s="128"/>
      <c r="QBQ21" s="128"/>
      <c r="QBR21" s="128"/>
      <c r="QBS21" s="128"/>
      <c r="QBT21" s="128"/>
      <c r="QBU21" s="128"/>
      <c r="QBV21" s="128"/>
      <c r="QBW21" s="128"/>
      <c r="QBX21" s="128"/>
      <c r="QBY21" s="128"/>
      <c r="QBZ21" s="128"/>
      <c r="QCA21" s="128"/>
      <c r="QCB21" s="128"/>
      <c r="QCC21" s="128"/>
      <c r="QCD21" s="128"/>
      <c r="QCE21" s="128"/>
      <c r="QCF21" s="128"/>
      <c r="QCG21" s="128"/>
      <c r="QCH21" s="128"/>
      <c r="QCI21" s="128"/>
      <c r="QCJ21" s="128"/>
      <c r="QCK21" s="128"/>
      <c r="QCL21" s="128"/>
      <c r="QCM21" s="128"/>
      <c r="QCN21" s="128"/>
      <c r="QCO21" s="128"/>
      <c r="QCP21" s="128"/>
      <c r="QCQ21" s="128"/>
      <c r="QCR21" s="128"/>
      <c r="QCS21" s="128"/>
      <c r="QCT21" s="128"/>
      <c r="QCU21" s="128"/>
      <c r="QCV21" s="128"/>
      <c r="QCW21" s="128"/>
      <c r="QCX21" s="128"/>
      <c r="QCY21" s="128"/>
      <c r="QCZ21" s="128"/>
      <c r="QDA21" s="128"/>
      <c r="QDB21" s="128"/>
      <c r="QDC21" s="128"/>
      <c r="QDD21" s="128"/>
      <c r="QDE21" s="128"/>
      <c r="QDF21" s="128"/>
      <c r="QDG21" s="128"/>
      <c r="QDH21" s="128"/>
      <c r="QDI21" s="128"/>
      <c r="QDJ21" s="128"/>
      <c r="QDK21" s="128"/>
      <c r="QDL21" s="128"/>
      <c r="QDM21" s="128"/>
      <c r="QDN21" s="128"/>
      <c r="QDO21" s="128"/>
      <c r="QDP21" s="128"/>
      <c r="QDQ21" s="128"/>
      <c r="QDR21" s="128"/>
      <c r="QDS21" s="128"/>
      <c r="QDT21" s="128"/>
      <c r="QDU21" s="128"/>
      <c r="QDV21" s="128"/>
      <c r="QDW21" s="128"/>
      <c r="QDX21" s="128"/>
      <c r="QDY21" s="128"/>
      <c r="QDZ21" s="128"/>
      <c r="QEA21" s="128"/>
      <c r="QEB21" s="128"/>
      <c r="QEC21" s="128"/>
      <c r="QED21" s="128"/>
      <c r="QEE21" s="128"/>
      <c r="QEF21" s="128"/>
      <c r="QEG21" s="128"/>
      <c r="QEH21" s="128"/>
      <c r="QEI21" s="128"/>
      <c r="QEJ21" s="128"/>
      <c r="QEK21" s="128"/>
      <c r="QEL21" s="128"/>
      <c r="QEM21" s="128"/>
      <c r="QEN21" s="128"/>
      <c r="QEO21" s="128"/>
      <c r="QEP21" s="128"/>
      <c r="QEQ21" s="128"/>
      <c r="QER21" s="128"/>
      <c r="QES21" s="128"/>
      <c r="QET21" s="128"/>
      <c r="QEU21" s="128"/>
      <c r="QEV21" s="128"/>
      <c r="QEW21" s="128"/>
      <c r="QEX21" s="128"/>
      <c r="QEY21" s="128"/>
      <c r="QEZ21" s="128"/>
      <c r="QFA21" s="128"/>
      <c r="QFB21" s="128"/>
      <c r="QFC21" s="128"/>
      <c r="QFD21" s="128"/>
      <c r="QFE21" s="128"/>
      <c r="QFF21" s="128"/>
      <c r="QFG21" s="128"/>
      <c r="QFH21" s="128"/>
      <c r="QFI21" s="128"/>
      <c r="QFJ21" s="128"/>
      <c r="QFK21" s="128"/>
      <c r="QFL21" s="128"/>
      <c r="QFM21" s="128"/>
      <c r="QFN21" s="128"/>
      <c r="QFO21" s="128"/>
      <c r="QFP21" s="128"/>
      <c r="QFQ21" s="128"/>
      <c r="QFR21" s="128"/>
      <c r="QFS21" s="128"/>
      <c r="QFT21" s="128"/>
      <c r="QFU21" s="128"/>
      <c r="QFV21" s="128"/>
      <c r="QFW21" s="128"/>
      <c r="QFX21" s="128"/>
      <c r="QFY21" s="128"/>
      <c r="QFZ21" s="128"/>
      <c r="QGA21" s="128"/>
      <c r="QGB21" s="128"/>
      <c r="QGC21" s="128"/>
      <c r="QGD21" s="128"/>
      <c r="QGE21" s="128"/>
      <c r="QGF21" s="128"/>
      <c r="QGG21" s="128"/>
      <c r="QGH21" s="128"/>
      <c r="QGI21" s="128"/>
      <c r="QGJ21" s="128"/>
      <c r="QGK21" s="128"/>
      <c r="QGL21" s="128"/>
      <c r="QGM21" s="128"/>
      <c r="QGN21" s="128"/>
      <c r="QGO21" s="128"/>
      <c r="QGP21" s="128"/>
      <c r="QGQ21" s="128"/>
      <c r="QGR21" s="128"/>
      <c r="QGS21" s="128"/>
      <c r="QGT21" s="128"/>
      <c r="QGU21" s="128"/>
      <c r="QGV21" s="128"/>
      <c r="QGW21" s="128"/>
      <c r="QGX21" s="128"/>
      <c r="QGY21" s="128"/>
      <c r="QGZ21" s="128"/>
      <c r="QHA21" s="128"/>
      <c r="QHB21" s="128"/>
      <c r="QHC21" s="128"/>
      <c r="QHD21" s="128"/>
      <c r="QHE21" s="128"/>
      <c r="QHF21" s="128"/>
      <c r="QHG21" s="128"/>
      <c r="QHH21" s="128"/>
      <c r="QHI21" s="128"/>
      <c r="QHJ21" s="128"/>
      <c r="QHK21" s="128"/>
      <c r="QHL21" s="128"/>
      <c r="QHM21" s="128"/>
      <c r="QHN21" s="128"/>
      <c r="QHO21" s="128"/>
      <c r="QHP21" s="128"/>
      <c r="QHQ21" s="128"/>
      <c r="QHR21" s="128"/>
      <c r="QHS21" s="128"/>
      <c r="QHT21" s="128"/>
      <c r="QHU21" s="128"/>
      <c r="QHV21" s="128"/>
      <c r="QHW21" s="128"/>
      <c r="QHX21" s="128"/>
      <c r="QHY21" s="128"/>
      <c r="QHZ21" s="128"/>
      <c r="QIA21" s="128"/>
      <c r="QIB21" s="128"/>
      <c r="QIC21" s="128"/>
      <c r="QID21" s="128"/>
      <c r="QIE21" s="128"/>
      <c r="QIF21" s="128"/>
      <c r="QIG21" s="128"/>
      <c r="QIH21" s="128"/>
      <c r="QII21" s="128"/>
      <c r="QIJ21" s="128"/>
      <c r="QIK21" s="128"/>
      <c r="QIL21" s="128"/>
      <c r="QIM21" s="128"/>
      <c r="QIN21" s="128"/>
      <c r="QIO21" s="128"/>
      <c r="QIP21" s="128"/>
      <c r="QIQ21" s="128"/>
      <c r="QIR21" s="128"/>
      <c r="QIS21" s="128"/>
      <c r="QIT21" s="128"/>
      <c r="QIU21" s="128"/>
      <c r="QIV21" s="128"/>
      <c r="QIW21" s="128"/>
      <c r="QIX21" s="128"/>
      <c r="QIY21" s="128"/>
      <c r="QIZ21" s="128"/>
      <c r="QJA21" s="128"/>
      <c r="QJB21" s="128"/>
      <c r="QJC21" s="128"/>
      <c r="QJD21" s="128"/>
      <c r="QJE21" s="128"/>
      <c r="QJF21" s="128"/>
      <c r="QJG21" s="128"/>
      <c r="QJH21" s="128"/>
      <c r="QJI21" s="128"/>
      <c r="QJJ21" s="128"/>
      <c r="QJK21" s="128"/>
      <c r="QJL21" s="128"/>
      <c r="QJM21" s="128"/>
      <c r="QJN21" s="128"/>
      <c r="QJO21" s="128"/>
      <c r="QJP21" s="128"/>
      <c r="QJQ21" s="128"/>
      <c r="QJR21" s="128"/>
      <c r="QJS21" s="128"/>
      <c r="QJT21" s="128"/>
      <c r="QJU21" s="128"/>
      <c r="QJV21" s="128"/>
      <c r="QJW21" s="128"/>
      <c r="QJX21" s="128"/>
      <c r="QJY21" s="128"/>
      <c r="QJZ21" s="128"/>
      <c r="QKA21" s="128"/>
      <c r="QKB21" s="128"/>
      <c r="QKC21" s="128"/>
      <c r="QKD21" s="128"/>
      <c r="QKE21" s="128"/>
      <c r="QKF21" s="128"/>
      <c r="QKG21" s="128"/>
      <c r="QKH21" s="128"/>
      <c r="QKI21" s="128"/>
      <c r="QKJ21" s="128"/>
      <c r="QKK21" s="128"/>
      <c r="QKL21" s="128"/>
      <c r="QKM21" s="128"/>
      <c r="QKN21" s="128"/>
      <c r="QKO21" s="128"/>
      <c r="QKP21" s="128"/>
      <c r="QKQ21" s="128"/>
      <c r="QKR21" s="128"/>
      <c r="QKS21" s="128"/>
      <c r="QKT21" s="128"/>
      <c r="QKU21" s="128"/>
      <c r="QKV21" s="128"/>
      <c r="QKW21" s="128"/>
      <c r="QKX21" s="128"/>
      <c r="QKY21" s="128"/>
      <c r="QKZ21" s="128"/>
      <c r="QLA21" s="128"/>
      <c r="QLB21" s="128"/>
      <c r="QLC21" s="128"/>
      <c r="QLD21" s="128"/>
      <c r="QLE21" s="128"/>
      <c r="QLF21" s="128"/>
      <c r="QLG21" s="128"/>
      <c r="QLH21" s="128"/>
      <c r="QLI21" s="128"/>
      <c r="QLJ21" s="128"/>
      <c r="QLK21" s="128"/>
      <c r="QLL21" s="128"/>
      <c r="QLM21" s="128"/>
      <c r="QLN21" s="128"/>
      <c r="QLO21" s="128"/>
      <c r="QLP21" s="128"/>
      <c r="QLQ21" s="128"/>
      <c r="QLR21" s="128"/>
      <c r="QLS21" s="128"/>
      <c r="QLT21" s="128"/>
      <c r="QLU21" s="128"/>
      <c r="QLV21" s="128"/>
      <c r="QLW21" s="128"/>
      <c r="QLX21" s="128"/>
      <c r="QLY21" s="128"/>
      <c r="QLZ21" s="128"/>
      <c r="QMA21" s="128"/>
      <c r="QMB21" s="128"/>
      <c r="QMC21" s="128"/>
      <c r="QMD21" s="128"/>
      <c r="QME21" s="128"/>
      <c r="QMF21" s="128"/>
      <c r="QMG21" s="128"/>
      <c r="QMH21" s="128"/>
      <c r="QMI21" s="128"/>
      <c r="QMJ21" s="128"/>
      <c r="QMK21" s="128"/>
      <c r="QML21" s="128"/>
      <c r="QMM21" s="128"/>
      <c r="QMN21" s="128"/>
      <c r="QMO21" s="128"/>
      <c r="QMP21" s="128"/>
      <c r="QMQ21" s="128"/>
      <c r="QMR21" s="128"/>
      <c r="QMS21" s="128"/>
      <c r="QMT21" s="128"/>
      <c r="QMU21" s="128"/>
      <c r="QMV21" s="128"/>
      <c r="QMW21" s="128"/>
      <c r="QMX21" s="128"/>
      <c r="QMY21" s="128"/>
      <c r="QMZ21" s="128"/>
      <c r="QNA21" s="128"/>
      <c r="QNB21" s="128"/>
      <c r="QNC21" s="128"/>
      <c r="QND21" s="128"/>
      <c r="QNE21" s="128"/>
      <c r="QNF21" s="128"/>
      <c r="QNG21" s="128"/>
      <c r="QNH21" s="128"/>
      <c r="QNI21" s="128"/>
      <c r="QNJ21" s="128"/>
      <c r="QNK21" s="128"/>
      <c r="QNL21" s="128"/>
      <c r="QNM21" s="128"/>
      <c r="QNN21" s="128"/>
      <c r="QNO21" s="128"/>
      <c r="QNP21" s="128"/>
      <c r="QNQ21" s="128"/>
      <c r="QNR21" s="128"/>
      <c r="QNS21" s="128"/>
      <c r="QNT21" s="128"/>
      <c r="QNU21" s="128"/>
      <c r="QNV21" s="128"/>
      <c r="QNW21" s="128"/>
      <c r="QNX21" s="128"/>
      <c r="QNY21" s="128"/>
      <c r="QNZ21" s="128"/>
      <c r="QOA21" s="128"/>
      <c r="QOB21" s="128"/>
      <c r="QOC21" s="128"/>
      <c r="QOD21" s="128"/>
      <c r="QOE21" s="128"/>
      <c r="QOF21" s="128"/>
      <c r="QOG21" s="128"/>
      <c r="QOH21" s="128"/>
      <c r="QOI21" s="128"/>
      <c r="QOJ21" s="128"/>
      <c r="QOK21" s="128"/>
      <c r="QOL21" s="128"/>
      <c r="QOM21" s="128"/>
      <c r="QON21" s="128"/>
      <c r="QOO21" s="128"/>
      <c r="QOP21" s="128"/>
      <c r="QOQ21" s="128"/>
      <c r="QOR21" s="128"/>
      <c r="QOS21" s="128"/>
      <c r="QOT21" s="128"/>
      <c r="QOU21" s="128"/>
      <c r="QOV21" s="128"/>
      <c r="QOW21" s="128"/>
      <c r="QOX21" s="128"/>
      <c r="QOY21" s="128"/>
      <c r="QOZ21" s="128"/>
      <c r="QPA21" s="128"/>
      <c r="QPB21" s="128"/>
      <c r="QPC21" s="128"/>
      <c r="QPD21" s="128"/>
      <c r="QPE21" s="128"/>
      <c r="QPF21" s="128"/>
      <c r="QPG21" s="128"/>
      <c r="QPH21" s="128"/>
      <c r="QPI21" s="128"/>
      <c r="QPJ21" s="128"/>
      <c r="QPK21" s="128"/>
      <c r="QPL21" s="128"/>
      <c r="QPM21" s="128"/>
      <c r="QPN21" s="128"/>
      <c r="QPO21" s="128"/>
      <c r="QPP21" s="128"/>
      <c r="QPQ21" s="128"/>
      <c r="QPR21" s="128"/>
      <c r="QPS21" s="128"/>
      <c r="QPT21" s="128"/>
      <c r="QPU21" s="128"/>
      <c r="QPV21" s="128"/>
      <c r="QPW21" s="128"/>
      <c r="QPX21" s="128"/>
      <c r="QPY21" s="128"/>
      <c r="QPZ21" s="128"/>
      <c r="QQA21" s="128"/>
      <c r="QQB21" s="128"/>
      <c r="QQC21" s="128"/>
      <c r="QQD21" s="128"/>
      <c r="QQE21" s="128"/>
      <c r="QQF21" s="128"/>
      <c r="QQG21" s="128"/>
      <c r="QQH21" s="128"/>
      <c r="QQI21" s="128"/>
      <c r="QQJ21" s="128"/>
      <c r="QQK21" s="128"/>
      <c r="QQL21" s="128"/>
      <c r="QQM21" s="128"/>
      <c r="QQN21" s="128"/>
      <c r="QQO21" s="128"/>
      <c r="QQP21" s="128"/>
      <c r="QQQ21" s="128"/>
      <c r="QQR21" s="128"/>
      <c r="QQS21" s="128"/>
      <c r="QQT21" s="128"/>
      <c r="QQU21" s="128"/>
      <c r="QQV21" s="128"/>
      <c r="QQW21" s="128"/>
      <c r="QQX21" s="128"/>
      <c r="QQY21" s="128"/>
      <c r="QQZ21" s="128"/>
      <c r="QRA21" s="128"/>
      <c r="QRB21" s="128"/>
      <c r="QRC21" s="128"/>
      <c r="QRD21" s="128"/>
      <c r="QRE21" s="128"/>
      <c r="QRF21" s="128"/>
      <c r="QRG21" s="128"/>
      <c r="QRH21" s="128"/>
      <c r="QRI21" s="128"/>
      <c r="QRJ21" s="128"/>
      <c r="QRK21" s="128"/>
      <c r="QRL21" s="128"/>
      <c r="QRM21" s="128"/>
      <c r="QRN21" s="128"/>
      <c r="QRO21" s="128"/>
      <c r="QRP21" s="128"/>
      <c r="QRQ21" s="128"/>
      <c r="QRR21" s="128"/>
      <c r="QRS21" s="128"/>
      <c r="QRT21" s="128"/>
      <c r="QRU21" s="128"/>
      <c r="QRV21" s="128"/>
      <c r="QRW21" s="128"/>
      <c r="QRX21" s="128"/>
      <c r="QRY21" s="128"/>
      <c r="QRZ21" s="128"/>
      <c r="QSA21" s="128"/>
      <c r="QSB21" s="128"/>
      <c r="QSC21" s="128"/>
      <c r="QSD21" s="128"/>
      <c r="QSE21" s="128"/>
      <c r="QSF21" s="128"/>
      <c r="QSG21" s="128"/>
      <c r="QSH21" s="128"/>
      <c r="QSI21" s="128"/>
      <c r="QSJ21" s="128"/>
      <c r="QSK21" s="128"/>
      <c r="QSL21" s="128"/>
      <c r="QSM21" s="128"/>
      <c r="QSN21" s="128"/>
      <c r="QSO21" s="128"/>
      <c r="QSP21" s="128"/>
      <c r="QSQ21" s="128"/>
      <c r="QSR21" s="128"/>
      <c r="QSS21" s="128"/>
      <c r="QST21" s="128"/>
      <c r="QSU21" s="128"/>
      <c r="QSV21" s="128"/>
      <c r="QSW21" s="128"/>
      <c r="QSX21" s="128"/>
      <c r="QSY21" s="128"/>
      <c r="QSZ21" s="128"/>
      <c r="QTA21" s="128"/>
      <c r="QTB21" s="128"/>
      <c r="QTC21" s="128"/>
      <c r="QTD21" s="128"/>
      <c r="QTE21" s="128"/>
      <c r="QTF21" s="128"/>
      <c r="QTG21" s="128"/>
      <c r="QTH21" s="128"/>
      <c r="QTI21" s="128"/>
      <c r="QTJ21" s="128"/>
      <c r="QTK21" s="128"/>
      <c r="QTL21" s="128"/>
      <c r="QTM21" s="128"/>
      <c r="QTN21" s="128"/>
      <c r="QTO21" s="128"/>
      <c r="QTP21" s="128"/>
      <c r="QTQ21" s="128"/>
      <c r="QTR21" s="128"/>
      <c r="QTS21" s="128"/>
      <c r="QTT21" s="128"/>
      <c r="QTU21" s="128"/>
      <c r="QTV21" s="128"/>
      <c r="QTW21" s="128"/>
      <c r="QTX21" s="128"/>
      <c r="QTY21" s="128"/>
      <c r="QTZ21" s="128"/>
      <c r="QUA21" s="128"/>
      <c r="QUB21" s="128"/>
      <c r="QUC21" s="128"/>
      <c r="QUD21" s="128"/>
      <c r="QUE21" s="128"/>
      <c r="QUF21" s="128"/>
      <c r="QUG21" s="128"/>
      <c r="QUH21" s="128"/>
      <c r="QUI21" s="128"/>
      <c r="QUJ21" s="128"/>
      <c r="QUK21" s="128"/>
      <c r="QUL21" s="128"/>
      <c r="QUM21" s="128"/>
      <c r="QUN21" s="128"/>
      <c r="QUO21" s="128"/>
      <c r="QUP21" s="128"/>
      <c r="QUQ21" s="128"/>
      <c r="QUR21" s="128"/>
      <c r="QUS21" s="128"/>
      <c r="QUT21" s="128"/>
      <c r="QUU21" s="128"/>
      <c r="QUV21" s="128"/>
      <c r="QUW21" s="128"/>
      <c r="QUX21" s="128"/>
      <c r="QUY21" s="128"/>
      <c r="QUZ21" s="128"/>
      <c r="QVA21" s="128"/>
      <c r="QVB21" s="128"/>
      <c r="QVC21" s="128"/>
      <c r="QVD21" s="128"/>
      <c r="QVE21" s="128"/>
      <c r="QVF21" s="128"/>
      <c r="QVG21" s="128"/>
      <c r="QVH21" s="128"/>
      <c r="QVI21" s="128"/>
      <c r="QVJ21" s="128"/>
      <c r="QVK21" s="128"/>
      <c r="QVL21" s="128"/>
      <c r="QVM21" s="128"/>
      <c r="QVN21" s="128"/>
      <c r="QVO21" s="128"/>
      <c r="QVP21" s="128"/>
      <c r="QVQ21" s="128"/>
      <c r="QVR21" s="128"/>
      <c r="QVS21" s="128"/>
      <c r="QVT21" s="128"/>
      <c r="QVU21" s="128"/>
      <c r="QVV21" s="128"/>
      <c r="QVW21" s="128"/>
      <c r="QVX21" s="128"/>
      <c r="QVY21" s="128"/>
      <c r="QVZ21" s="128"/>
      <c r="QWA21" s="128"/>
      <c r="QWB21" s="128"/>
      <c r="QWC21" s="128"/>
      <c r="QWD21" s="128"/>
      <c r="QWE21" s="128"/>
      <c r="QWF21" s="128"/>
      <c r="QWG21" s="128"/>
      <c r="QWH21" s="128"/>
      <c r="QWI21" s="128"/>
      <c r="QWJ21" s="128"/>
      <c r="QWK21" s="128"/>
      <c r="QWL21" s="128"/>
      <c r="QWM21" s="128"/>
      <c r="QWN21" s="128"/>
      <c r="QWO21" s="128"/>
      <c r="QWP21" s="128"/>
      <c r="QWQ21" s="128"/>
      <c r="QWR21" s="128"/>
      <c r="QWS21" s="128"/>
      <c r="QWT21" s="128"/>
      <c r="QWU21" s="128"/>
      <c r="QWV21" s="128"/>
      <c r="QWW21" s="128"/>
      <c r="QWX21" s="128"/>
      <c r="QWY21" s="128"/>
      <c r="QWZ21" s="128"/>
      <c r="QXA21" s="128"/>
      <c r="QXB21" s="128"/>
      <c r="QXC21" s="128"/>
      <c r="QXD21" s="128"/>
      <c r="QXE21" s="128"/>
      <c r="QXF21" s="128"/>
      <c r="QXG21" s="128"/>
      <c r="QXH21" s="128"/>
      <c r="QXI21" s="128"/>
      <c r="QXJ21" s="128"/>
      <c r="QXK21" s="128"/>
      <c r="QXL21" s="128"/>
      <c r="QXM21" s="128"/>
      <c r="QXN21" s="128"/>
      <c r="QXO21" s="128"/>
      <c r="QXP21" s="128"/>
      <c r="QXQ21" s="128"/>
      <c r="QXR21" s="128"/>
      <c r="QXS21" s="128"/>
      <c r="QXT21" s="128"/>
      <c r="QXU21" s="128"/>
      <c r="QXV21" s="128"/>
      <c r="QXW21" s="128"/>
      <c r="QXX21" s="128"/>
      <c r="QXY21" s="128"/>
      <c r="QXZ21" s="128"/>
      <c r="QYA21" s="128"/>
      <c r="QYB21" s="128"/>
      <c r="QYC21" s="128"/>
      <c r="QYD21" s="128"/>
      <c r="QYE21" s="128"/>
      <c r="QYF21" s="128"/>
      <c r="QYG21" s="128"/>
      <c r="QYH21" s="128"/>
      <c r="QYI21" s="128"/>
      <c r="QYJ21" s="128"/>
      <c r="QYK21" s="128"/>
      <c r="QYL21" s="128"/>
      <c r="QYM21" s="128"/>
      <c r="QYN21" s="128"/>
      <c r="QYO21" s="128"/>
      <c r="QYP21" s="128"/>
      <c r="QYQ21" s="128"/>
      <c r="QYR21" s="128"/>
      <c r="QYS21" s="128"/>
      <c r="QYT21" s="128"/>
      <c r="QYU21" s="128"/>
      <c r="QYV21" s="128"/>
      <c r="QYW21" s="128"/>
      <c r="QYX21" s="128"/>
      <c r="QYY21" s="128"/>
      <c r="QYZ21" s="128"/>
      <c r="QZA21" s="128"/>
      <c r="QZB21" s="128"/>
      <c r="QZC21" s="128"/>
      <c r="QZD21" s="128"/>
      <c r="QZE21" s="128"/>
      <c r="QZF21" s="128"/>
      <c r="QZG21" s="128"/>
      <c r="QZH21" s="128"/>
      <c r="QZI21" s="128"/>
      <c r="QZJ21" s="128"/>
      <c r="QZK21" s="128"/>
      <c r="QZL21" s="128"/>
      <c r="QZM21" s="128"/>
      <c r="QZN21" s="128"/>
      <c r="QZO21" s="128"/>
      <c r="QZP21" s="128"/>
      <c r="QZQ21" s="128"/>
      <c r="QZR21" s="128"/>
      <c r="QZS21" s="128"/>
      <c r="QZT21" s="128"/>
      <c r="QZU21" s="128"/>
      <c r="QZV21" s="128"/>
      <c r="QZW21" s="128"/>
      <c r="QZX21" s="128"/>
      <c r="QZY21" s="128"/>
      <c r="QZZ21" s="128"/>
      <c r="RAA21" s="128"/>
      <c r="RAB21" s="128"/>
      <c r="RAC21" s="128"/>
      <c r="RAD21" s="128"/>
      <c r="RAE21" s="128"/>
      <c r="RAF21" s="128"/>
      <c r="RAG21" s="128"/>
      <c r="RAH21" s="128"/>
      <c r="RAI21" s="128"/>
      <c r="RAJ21" s="128"/>
      <c r="RAK21" s="128"/>
      <c r="RAL21" s="128"/>
      <c r="RAM21" s="128"/>
      <c r="RAN21" s="128"/>
      <c r="RAO21" s="128"/>
      <c r="RAP21" s="128"/>
      <c r="RAQ21" s="128"/>
      <c r="RAR21" s="128"/>
      <c r="RAS21" s="128"/>
      <c r="RAT21" s="128"/>
      <c r="RAU21" s="128"/>
      <c r="RAV21" s="128"/>
      <c r="RAW21" s="128"/>
      <c r="RAX21" s="128"/>
      <c r="RAY21" s="128"/>
      <c r="RAZ21" s="128"/>
      <c r="RBA21" s="128"/>
      <c r="RBB21" s="128"/>
      <c r="RBC21" s="128"/>
      <c r="RBD21" s="128"/>
      <c r="RBE21" s="128"/>
      <c r="RBF21" s="128"/>
      <c r="RBG21" s="128"/>
      <c r="RBH21" s="128"/>
      <c r="RBI21" s="128"/>
      <c r="RBJ21" s="128"/>
      <c r="RBK21" s="128"/>
      <c r="RBL21" s="128"/>
      <c r="RBM21" s="128"/>
      <c r="RBN21" s="128"/>
      <c r="RBO21" s="128"/>
      <c r="RBP21" s="128"/>
      <c r="RBQ21" s="128"/>
      <c r="RBR21" s="128"/>
      <c r="RBS21" s="128"/>
      <c r="RBT21" s="128"/>
      <c r="RBU21" s="128"/>
      <c r="RBV21" s="128"/>
      <c r="RBW21" s="128"/>
      <c r="RBX21" s="128"/>
      <c r="RBY21" s="128"/>
      <c r="RBZ21" s="128"/>
      <c r="RCA21" s="128"/>
      <c r="RCB21" s="128"/>
      <c r="RCC21" s="128"/>
      <c r="RCD21" s="128"/>
      <c r="RCE21" s="128"/>
      <c r="RCF21" s="128"/>
      <c r="RCG21" s="128"/>
      <c r="RCH21" s="128"/>
      <c r="RCI21" s="128"/>
      <c r="RCJ21" s="128"/>
      <c r="RCK21" s="128"/>
      <c r="RCL21" s="128"/>
      <c r="RCM21" s="128"/>
      <c r="RCN21" s="128"/>
      <c r="RCO21" s="128"/>
      <c r="RCP21" s="128"/>
      <c r="RCQ21" s="128"/>
      <c r="RCR21" s="128"/>
      <c r="RCS21" s="128"/>
      <c r="RCT21" s="128"/>
      <c r="RCU21" s="128"/>
      <c r="RCV21" s="128"/>
      <c r="RCW21" s="128"/>
      <c r="RCX21" s="128"/>
      <c r="RCY21" s="128"/>
      <c r="RCZ21" s="128"/>
      <c r="RDA21" s="128"/>
      <c r="RDB21" s="128"/>
      <c r="RDC21" s="128"/>
      <c r="RDD21" s="128"/>
      <c r="RDE21" s="128"/>
      <c r="RDF21" s="128"/>
      <c r="RDG21" s="128"/>
      <c r="RDH21" s="128"/>
      <c r="RDI21" s="128"/>
      <c r="RDJ21" s="128"/>
      <c r="RDK21" s="128"/>
      <c r="RDL21" s="128"/>
      <c r="RDM21" s="128"/>
      <c r="RDN21" s="128"/>
      <c r="RDO21" s="128"/>
      <c r="RDP21" s="128"/>
      <c r="RDQ21" s="128"/>
      <c r="RDR21" s="128"/>
      <c r="RDS21" s="128"/>
      <c r="RDT21" s="128"/>
      <c r="RDU21" s="128"/>
      <c r="RDV21" s="128"/>
      <c r="RDW21" s="128"/>
      <c r="RDX21" s="128"/>
      <c r="RDY21" s="128"/>
      <c r="RDZ21" s="128"/>
      <c r="REA21" s="128"/>
      <c r="REB21" s="128"/>
      <c r="REC21" s="128"/>
      <c r="RED21" s="128"/>
      <c r="REE21" s="128"/>
      <c r="REF21" s="128"/>
      <c r="REG21" s="128"/>
      <c r="REH21" s="128"/>
      <c r="REI21" s="128"/>
      <c r="REJ21" s="128"/>
      <c r="REK21" s="128"/>
      <c r="REL21" s="128"/>
      <c r="REM21" s="128"/>
      <c r="REN21" s="128"/>
      <c r="REO21" s="128"/>
      <c r="REP21" s="128"/>
      <c r="REQ21" s="128"/>
      <c r="RER21" s="128"/>
      <c r="RES21" s="128"/>
      <c r="RET21" s="128"/>
      <c r="REU21" s="128"/>
      <c r="REV21" s="128"/>
      <c r="REW21" s="128"/>
      <c r="REX21" s="128"/>
      <c r="REY21" s="128"/>
      <c r="REZ21" s="128"/>
      <c r="RFA21" s="128"/>
      <c r="RFB21" s="128"/>
      <c r="RFC21" s="128"/>
      <c r="RFD21" s="128"/>
      <c r="RFE21" s="128"/>
      <c r="RFF21" s="128"/>
      <c r="RFG21" s="128"/>
      <c r="RFH21" s="128"/>
      <c r="RFI21" s="128"/>
      <c r="RFJ21" s="128"/>
      <c r="RFK21" s="128"/>
      <c r="RFL21" s="128"/>
      <c r="RFM21" s="128"/>
      <c r="RFN21" s="128"/>
      <c r="RFO21" s="128"/>
      <c r="RFP21" s="128"/>
      <c r="RFQ21" s="128"/>
      <c r="RFR21" s="128"/>
      <c r="RFS21" s="128"/>
      <c r="RFT21" s="128"/>
      <c r="RFU21" s="128"/>
      <c r="RFV21" s="128"/>
      <c r="RFW21" s="128"/>
      <c r="RFX21" s="128"/>
      <c r="RFY21" s="128"/>
      <c r="RFZ21" s="128"/>
      <c r="RGA21" s="128"/>
      <c r="RGB21" s="128"/>
      <c r="RGC21" s="128"/>
      <c r="RGD21" s="128"/>
      <c r="RGE21" s="128"/>
      <c r="RGF21" s="128"/>
      <c r="RGG21" s="128"/>
      <c r="RGH21" s="128"/>
      <c r="RGI21" s="128"/>
      <c r="RGJ21" s="128"/>
      <c r="RGK21" s="128"/>
      <c r="RGL21" s="128"/>
      <c r="RGM21" s="128"/>
      <c r="RGN21" s="128"/>
      <c r="RGO21" s="128"/>
      <c r="RGP21" s="128"/>
      <c r="RGQ21" s="128"/>
      <c r="RGR21" s="128"/>
      <c r="RGS21" s="128"/>
      <c r="RGT21" s="128"/>
      <c r="RGU21" s="128"/>
      <c r="RGV21" s="128"/>
      <c r="RGW21" s="128"/>
      <c r="RGX21" s="128"/>
      <c r="RGY21" s="128"/>
      <c r="RGZ21" s="128"/>
      <c r="RHA21" s="128"/>
      <c r="RHB21" s="128"/>
      <c r="RHC21" s="128"/>
      <c r="RHD21" s="128"/>
      <c r="RHE21" s="128"/>
      <c r="RHF21" s="128"/>
      <c r="RHG21" s="128"/>
      <c r="RHH21" s="128"/>
      <c r="RHI21" s="128"/>
      <c r="RHJ21" s="128"/>
      <c r="RHK21" s="128"/>
      <c r="RHL21" s="128"/>
      <c r="RHM21" s="128"/>
      <c r="RHN21" s="128"/>
      <c r="RHO21" s="128"/>
      <c r="RHP21" s="128"/>
      <c r="RHQ21" s="128"/>
      <c r="RHR21" s="128"/>
      <c r="RHS21" s="128"/>
      <c r="RHT21" s="128"/>
      <c r="RHU21" s="128"/>
      <c r="RHV21" s="128"/>
      <c r="RHW21" s="128"/>
      <c r="RHX21" s="128"/>
      <c r="RHY21" s="128"/>
      <c r="RHZ21" s="128"/>
      <c r="RIA21" s="128"/>
      <c r="RIB21" s="128"/>
      <c r="RIC21" s="128"/>
      <c r="RID21" s="128"/>
      <c r="RIE21" s="128"/>
      <c r="RIF21" s="128"/>
      <c r="RIG21" s="128"/>
      <c r="RIH21" s="128"/>
      <c r="RII21" s="128"/>
      <c r="RIJ21" s="128"/>
      <c r="RIK21" s="128"/>
      <c r="RIL21" s="128"/>
      <c r="RIM21" s="128"/>
      <c r="RIN21" s="128"/>
      <c r="RIO21" s="128"/>
      <c r="RIP21" s="128"/>
      <c r="RIQ21" s="128"/>
      <c r="RIR21" s="128"/>
      <c r="RIS21" s="128"/>
      <c r="RIT21" s="128"/>
      <c r="RIU21" s="128"/>
      <c r="RIV21" s="128"/>
      <c r="RIW21" s="128"/>
      <c r="RIX21" s="128"/>
      <c r="RIY21" s="128"/>
      <c r="RIZ21" s="128"/>
      <c r="RJA21" s="128"/>
      <c r="RJB21" s="128"/>
      <c r="RJC21" s="128"/>
      <c r="RJD21" s="128"/>
      <c r="RJE21" s="128"/>
      <c r="RJF21" s="128"/>
      <c r="RJG21" s="128"/>
      <c r="RJH21" s="128"/>
      <c r="RJI21" s="128"/>
      <c r="RJJ21" s="128"/>
      <c r="RJK21" s="128"/>
      <c r="RJL21" s="128"/>
      <c r="RJM21" s="128"/>
      <c r="RJN21" s="128"/>
      <c r="RJO21" s="128"/>
      <c r="RJP21" s="128"/>
      <c r="RJQ21" s="128"/>
      <c r="RJR21" s="128"/>
      <c r="RJS21" s="128"/>
      <c r="RJT21" s="128"/>
      <c r="RJU21" s="128"/>
      <c r="RJV21" s="128"/>
      <c r="RJW21" s="128"/>
      <c r="RJX21" s="128"/>
      <c r="RJY21" s="128"/>
      <c r="RJZ21" s="128"/>
      <c r="RKA21" s="128"/>
      <c r="RKB21" s="128"/>
      <c r="RKC21" s="128"/>
      <c r="RKD21" s="128"/>
      <c r="RKE21" s="128"/>
      <c r="RKF21" s="128"/>
      <c r="RKG21" s="128"/>
      <c r="RKH21" s="128"/>
      <c r="RKI21" s="128"/>
      <c r="RKJ21" s="128"/>
      <c r="RKK21" s="128"/>
      <c r="RKL21" s="128"/>
      <c r="RKM21" s="128"/>
      <c r="RKN21" s="128"/>
      <c r="RKO21" s="128"/>
      <c r="RKP21" s="128"/>
      <c r="RKQ21" s="128"/>
      <c r="RKR21" s="128"/>
      <c r="RKS21" s="128"/>
      <c r="RKT21" s="128"/>
      <c r="RKU21" s="128"/>
      <c r="RKV21" s="128"/>
      <c r="RKW21" s="128"/>
      <c r="RKX21" s="128"/>
      <c r="RKY21" s="128"/>
      <c r="RKZ21" s="128"/>
      <c r="RLA21" s="128"/>
      <c r="RLB21" s="128"/>
      <c r="RLC21" s="128"/>
      <c r="RLD21" s="128"/>
      <c r="RLE21" s="128"/>
      <c r="RLF21" s="128"/>
      <c r="RLG21" s="128"/>
      <c r="RLH21" s="128"/>
      <c r="RLI21" s="128"/>
      <c r="RLJ21" s="128"/>
      <c r="RLK21" s="128"/>
      <c r="RLL21" s="128"/>
      <c r="RLM21" s="128"/>
      <c r="RLN21" s="128"/>
      <c r="RLO21" s="128"/>
      <c r="RLP21" s="128"/>
      <c r="RLQ21" s="128"/>
      <c r="RLR21" s="128"/>
      <c r="RLS21" s="128"/>
      <c r="RLT21" s="128"/>
      <c r="RLU21" s="128"/>
      <c r="RLV21" s="128"/>
      <c r="RLW21" s="128"/>
      <c r="RLX21" s="128"/>
      <c r="RLY21" s="128"/>
      <c r="RLZ21" s="128"/>
      <c r="RMA21" s="128"/>
      <c r="RMB21" s="128"/>
      <c r="RMC21" s="128"/>
      <c r="RMD21" s="128"/>
      <c r="RME21" s="128"/>
      <c r="RMF21" s="128"/>
      <c r="RMG21" s="128"/>
      <c r="RMH21" s="128"/>
      <c r="RMI21" s="128"/>
      <c r="RMJ21" s="128"/>
      <c r="RMK21" s="128"/>
      <c r="RML21" s="128"/>
      <c r="RMM21" s="128"/>
      <c r="RMN21" s="128"/>
      <c r="RMO21" s="128"/>
      <c r="RMP21" s="128"/>
      <c r="RMQ21" s="128"/>
      <c r="RMR21" s="128"/>
      <c r="RMS21" s="128"/>
      <c r="RMT21" s="128"/>
      <c r="RMU21" s="128"/>
      <c r="RMV21" s="128"/>
      <c r="RMW21" s="128"/>
      <c r="RMX21" s="128"/>
      <c r="RMY21" s="128"/>
      <c r="RMZ21" s="128"/>
      <c r="RNA21" s="128"/>
      <c r="RNB21" s="128"/>
      <c r="RNC21" s="128"/>
      <c r="RND21" s="128"/>
      <c r="RNE21" s="128"/>
      <c r="RNF21" s="128"/>
      <c r="RNG21" s="128"/>
      <c r="RNH21" s="128"/>
      <c r="RNI21" s="128"/>
      <c r="RNJ21" s="128"/>
      <c r="RNK21" s="128"/>
      <c r="RNL21" s="128"/>
      <c r="RNM21" s="128"/>
      <c r="RNN21" s="128"/>
      <c r="RNO21" s="128"/>
      <c r="RNP21" s="128"/>
      <c r="RNQ21" s="128"/>
      <c r="RNR21" s="128"/>
      <c r="RNS21" s="128"/>
      <c r="RNT21" s="128"/>
      <c r="RNU21" s="128"/>
      <c r="RNV21" s="128"/>
      <c r="RNW21" s="128"/>
      <c r="RNX21" s="128"/>
      <c r="RNY21" s="128"/>
      <c r="RNZ21" s="128"/>
      <c r="ROA21" s="128"/>
      <c r="ROB21" s="128"/>
      <c r="ROC21" s="128"/>
      <c r="ROD21" s="128"/>
      <c r="ROE21" s="128"/>
      <c r="ROF21" s="128"/>
      <c r="ROG21" s="128"/>
      <c r="ROH21" s="128"/>
      <c r="ROI21" s="128"/>
      <c r="ROJ21" s="128"/>
      <c r="ROK21" s="128"/>
      <c r="ROL21" s="128"/>
      <c r="ROM21" s="128"/>
      <c r="RON21" s="128"/>
      <c r="ROO21" s="128"/>
      <c r="ROP21" s="128"/>
      <c r="ROQ21" s="128"/>
      <c r="ROR21" s="128"/>
      <c r="ROS21" s="128"/>
      <c r="ROT21" s="128"/>
      <c r="ROU21" s="128"/>
      <c r="ROV21" s="128"/>
      <c r="ROW21" s="128"/>
      <c r="ROX21" s="128"/>
      <c r="ROY21" s="128"/>
      <c r="ROZ21" s="128"/>
      <c r="RPA21" s="128"/>
      <c r="RPB21" s="128"/>
      <c r="RPC21" s="128"/>
      <c r="RPD21" s="128"/>
      <c r="RPE21" s="128"/>
      <c r="RPF21" s="128"/>
      <c r="RPG21" s="128"/>
      <c r="RPH21" s="128"/>
      <c r="RPI21" s="128"/>
      <c r="RPJ21" s="128"/>
      <c r="RPK21" s="128"/>
      <c r="RPL21" s="128"/>
      <c r="RPM21" s="128"/>
      <c r="RPN21" s="128"/>
      <c r="RPO21" s="128"/>
      <c r="RPP21" s="128"/>
      <c r="RPQ21" s="128"/>
      <c r="RPR21" s="128"/>
      <c r="RPS21" s="128"/>
      <c r="RPT21" s="128"/>
      <c r="RPU21" s="128"/>
      <c r="RPV21" s="128"/>
      <c r="RPW21" s="128"/>
      <c r="RPX21" s="128"/>
      <c r="RPY21" s="128"/>
      <c r="RPZ21" s="128"/>
      <c r="RQA21" s="128"/>
      <c r="RQB21" s="128"/>
      <c r="RQC21" s="128"/>
      <c r="RQD21" s="128"/>
      <c r="RQE21" s="128"/>
      <c r="RQF21" s="128"/>
      <c r="RQG21" s="128"/>
      <c r="RQH21" s="128"/>
      <c r="RQI21" s="128"/>
      <c r="RQJ21" s="128"/>
      <c r="RQK21" s="128"/>
      <c r="RQL21" s="128"/>
      <c r="RQM21" s="128"/>
      <c r="RQN21" s="128"/>
      <c r="RQO21" s="128"/>
      <c r="RQP21" s="128"/>
      <c r="RQQ21" s="128"/>
      <c r="RQR21" s="128"/>
      <c r="RQS21" s="128"/>
      <c r="RQT21" s="128"/>
      <c r="RQU21" s="128"/>
      <c r="RQV21" s="128"/>
      <c r="RQW21" s="128"/>
      <c r="RQX21" s="128"/>
      <c r="RQY21" s="128"/>
      <c r="RQZ21" s="128"/>
      <c r="RRA21" s="128"/>
      <c r="RRB21" s="128"/>
      <c r="RRC21" s="128"/>
      <c r="RRD21" s="128"/>
      <c r="RRE21" s="128"/>
      <c r="RRF21" s="128"/>
      <c r="RRG21" s="128"/>
      <c r="RRH21" s="128"/>
      <c r="RRI21" s="128"/>
      <c r="RRJ21" s="128"/>
      <c r="RRK21" s="128"/>
      <c r="RRL21" s="128"/>
      <c r="RRM21" s="128"/>
      <c r="RRN21" s="128"/>
      <c r="RRO21" s="128"/>
      <c r="RRP21" s="128"/>
      <c r="RRQ21" s="128"/>
      <c r="RRR21" s="128"/>
      <c r="RRS21" s="128"/>
      <c r="RRT21" s="128"/>
      <c r="RRU21" s="128"/>
      <c r="RRV21" s="128"/>
      <c r="RRW21" s="128"/>
      <c r="RRX21" s="128"/>
      <c r="RRY21" s="128"/>
      <c r="RRZ21" s="128"/>
      <c r="RSA21" s="128"/>
      <c r="RSB21" s="128"/>
      <c r="RSC21" s="128"/>
      <c r="RSD21" s="128"/>
      <c r="RSE21" s="128"/>
      <c r="RSF21" s="128"/>
      <c r="RSG21" s="128"/>
      <c r="RSH21" s="128"/>
      <c r="RSI21" s="128"/>
      <c r="RSJ21" s="128"/>
      <c r="RSK21" s="128"/>
      <c r="RSL21" s="128"/>
      <c r="RSM21" s="128"/>
      <c r="RSN21" s="128"/>
      <c r="RSO21" s="128"/>
      <c r="RSP21" s="128"/>
      <c r="RSQ21" s="128"/>
      <c r="RSR21" s="128"/>
      <c r="RSS21" s="128"/>
      <c r="RST21" s="128"/>
      <c r="RSU21" s="128"/>
      <c r="RSV21" s="128"/>
      <c r="RSW21" s="128"/>
      <c r="RSX21" s="128"/>
      <c r="RSY21" s="128"/>
      <c r="RSZ21" s="128"/>
      <c r="RTA21" s="128"/>
      <c r="RTB21" s="128"/>
      <c r="RTC21" s="128"/>
      <c r="RTD21" s="128"/>
      <c r="RTE21" s="128"/>
      <c r="RTF21" s="128"/>
      <c r="RTG21" s="128"/>
      <c r="RTH21" s="128"/>
      <c r="RTI21" s="128"/>
      <c r="RTJ21" s="128"/>
      <c r="RTK21" s="128"/>
      <c r="RTL21" s="128"/>
      <c r="RTM21" s="128"/>
      <c r="RTN21" s="128"/>
      <c r="RTO21" s="128"/>
      <c r="RTP21" s="128"/>
      <c r="RTQ21" s="128"/>
      <c r="RTR21" s="128"/>
      <c r="RTS21" s="128"/>
      <c r="RTT21" s="128"/>
      <c r="RTU21" s="128"/>
      <c r="RTV21" s="128"/>
      <c r="RTW21" s="128"/>
      <c r="RTX21" s="128"/>
      <c r="RTY21" s="128"/>
      <c r="RTZ21" s="128"/>
      <c r="RUA21" s="128"/>
      <c r="RUB21" s="128"/>
      <c r="RUC21" s="128"/>
      <c r="RUD21" s="128"/>
      <c r="RUE21" s="128"/>
      <c r="RUF21" s="128"/>
      <c r="RUG21" s="128"/>
      <c r="RUH21" s="128"/>
      <c r="RUI21" s="128"/>
      <c r="RUJ21" s="128"/>
      <c r="RUK21" s="128"/>
      <c r="RUL21" s="128"/>
      <c r="RUM21" s="128"/>
      <c r="RUN21" s="128"/>
      <c r="RUO21" s="128"/>
      <c r="RUP21" s="128"/>
      <c r="RUQ21" s="128"/>
      <c r="RUR21" s="128"/>
      <c r="RUS21" s="128"/>
      <c r="RUT21" s="128"/>
      <c r="RUU21" s="128"/>
      <c r="RUV21" s="128"/>
      <c r="RUW21" s="128"/>
      <c r="RUX21" s="128"/>
      <c r="RUY21" s="128"/>
      <c r="RUZ21" s="128"/>
      <c r="RVA21" s="128"/>
      <c r="RVB21" s="128"/>
      <c r="RVC21" s="128"/>
      <c r="RVD21" s="128"/>
      <c r="RVE21" s="128"/>
      <c r="RVF21" s="128"/>
      <c r="RVG21" s="128"/>
      <c r="RVH21" s="128"/>
      <c r="RVI21" s="128"/>
      <c r="RVJ21" s="128"/>
      <c r="RVK21" s="128"/>
      <c r="RVL21" s="128"/>
      <c r="RVM21" s="128"/>
      <c r="RVN21" s="128"/>
      <c r="RVO21" s="128"/>
      <c r="RVP21" s="128"/>
      <c r="RVQ21" s="128"/>
      <c r="RVR21" s="128"/>
      <c r="RVS21" s="128"/>
      <c r="RVT21" s="128"/>
      <c r="RVU21" s="128"/>
      <c r="RVV21" s="128"/>
      <c r="RVW21" s="128"/>
      <c r="RVX21" s="128"/>
      <c r="RVY21" s="128"/>
      <c r="RVZ21" s="128"/>
      <c r="RWA21" s="128"/>
      <c r="RWB21" s="128"/>
      <c r="RWC21" s="128"/>
      <c r="RWD21" s="128"/>
      <c r="RWE21" s="128"/>
      <c r="RWF21" s="128"/>
      <c r="RWG21" s="128"/>
      <c r="RWH21" s="128"/>
      <c r="RWI21" s="128"/>
      <c r="RWJ21" s="128"/>
      <c r="RWK21" s="128"/>
      <c r="RWL21" s="128"/>
      <c r="RWM21" s="128"/>
      <c r="RWN21" s="128"/>
      <c r="RWO21" s="128"/>
      <c r="RWP21" s="128"/>
      <c r="RWQ21" s="128"/>
      <c r="RWR21" s="128"/>
      <c r="RWS21" s="128"/>
      <c r="RWT21" s="128"/>
      <c r="RWU21" s="128"/>
      <c r="RWV21" s="128"/>
      <c r="RWW21" s="128"/>
      <c r="RWX21" s="128"/>
      <c r="RWY21" s="128"/>
      <c r="RWZ21" s="128"/>
      <c r="RXA21" s="128"/>
      <c r="RXB21" s="128"/>
      <c r="RXC21" s="128"/>
      <c r="RXD21" s="128"/>
      <c r="RXE21" s="128"/>
      <c r="RXF21" s="128"/>
      <c r="RXG21" s="128"/>
      <c r="RXH21" s="128"/>
      <c r="RXI21" s="128"/>
      <c r="RXJ21" s="128"/>
      <c r="RXK21" s="128"/>
      <c r="RXL21" s="128"/>
      <c r="RXM21" s="128"/>
      <c r="RXN21" s="128"/>
      <c r="RXO21" s="128"/>
      <c r="RXP21" s="128"/>
      <c r="RXQ21" s="128"/>
      <c r="RXR21" s="128"/>
      <c r="RXS21" s="128"/>
      <c r="RXT21" s="128"/>
      <c r="RXU21" s="128"/>
      <c r="RXV21" s="128"/>
      <c r="RXW21" s="128"/>
      <c r="RXX21" s="128"/>
      <c r="RXY21" s="128"/>
      <c r="RXZ21" s="128"/>
      <c r="RYA21" s="128"/>
      <c r="RYB21" s="128"/>
      <c r="RYC21" s="128"/>
      <c r="RYD21" s="128"/>
      <c r="RYE21" s="128"/>
      <c r="RYF21" s="128"/>
      <c r="RYG21" s="128"/>
      <c r="RYH21" s="128"/>
      <c r="RYI21" s="128"/>
      <c r="RYJ21" s="128"/>
      <c r="RYK21" s="128"/>
      <c r="RYL21" s="128"/>
      <c r="RYM21" s="128"/>
      <c r="RYN21" s="128"/>
      <c r="RYO21" s="128"/>
      <c r="RYP21" s="128"/>
      <c r="RYQ21" s="128"/>
      <c r="RYR21" s="128"/>
      <c r="RYS21" s="128"/>
      <c r="RYT21" s="128"/>
      <c r="RYU21" s="128"/>
      <c r="RYV21" s="128"/>
      <c r="RYW21" s="128"/>
      <c r="RYX21" s="128"/>
      <c r="RYY21" s="128"/>
      <c r="RYZ21" s="128"/>
      <c r="RZA21" s="128"/>
      <c r="RZB21" s="128"/>
      <c r="RZC21" s="128"/>
      <c r="RZD21" s="128"/>
      <c r="RZE21" s="128"/>
      <c r="RZF21" s="128"/>
      <c r="RZG21" s="128"/>
      <c r="RZH21" s="128"/>
      <c r="RZI21" s="128"/>
      <c r="RZJ21" s="128"/>
      <c r="RZK21" s="128"/>
      <c r="RZL21" s="128"/>
      <c r="RZM21" s="128"/>
      <c r="RZN21" s="128"/>
      <c r="RZO21" s="128"/>
      <c r="RZP21" s="128"/>
      <c r="RZQ21" s="128"/>
      <c r="RZR21" s="128"/>
      <c r="RZS21" s="128"/>
      <c r="RZT21" s="128"/>
      <c r="RZU21" s="128"/>
      <c r="RZV21" s="128"/>
      <c r="RZW21" s="128"/>
      <c r="RZX21" s="128"/>
      <c r="RZY21" s="128"/>
      <c r="RZZ21" s="128"/>
      <c r="SAA21" s="128"/>
      <c r="SAB21" s="128"/>
      <c r="SAC21" s="128"/>
      <c r="SAD21" s="128"/>
      <c r="SAE21" s="128"/>
      <c r="SAF21" s="128"/>
      <c r="SAG21" s="128"/>
      <c r="SAH21" s="128"/>
      <c r="SAI21" s="128"/>
      <c r="SAJ21" s="128"/>
      <c r="SAK21" s="128"/>
      <c r="SAL21" s="128"/>
      <c r="SAM21" s="128"/>
      <c r="SAN21" s="128"/>
      <c r="SAO21" s="128"/>
      <c r="SAP21" s="128"/>
      <c r="SAQ21" s="128"/>
      <c r="SAR21" s="128"/>
      <c r="SAS21" s="128"/>
      <c r="SAT21" s="128"/>
      <c r="SAU21" s="128"/>
      <c r="SAV21" s="128"/>
      <c r="SAW21" s="128"/>
      <c r="SAX21" s="128"/>
      <c r="SAY21" s="128"/>
      <c r="SAZ21" s="128"/>
      <c r="SBA21" s="128"/>
      <c r="SBB21" s="128"/>
      <c r="SBC21" s="128"/>
      <c r="SBD21" s="128"/>
      <c r="SBE21" s="128"/>
      <c r="SBF21" s="128"/>
      <c r="SBG21" s="128"/>
      <c r="SBH21" s="128"/>
      <c r="SBI21" s="128"/>
      <c r="SBJ21" s="128"/>
      <c r="SBK21" s="128"/>
      <c r="SBL21" s="128"/>
      <c r="SBM21" s="128"/>
      <c r="SBN21" s="128"/>
      <c r="SBO21" s="128"/>
      <c r="SBP21" s="128"/>
      <c r="SBQ21" s="128"/>
      <c r="SBR21" s="128"/>
      <c r="SBS21" s="128"/>
      <c r="SBT21" s="128"/>
      <c r="SBU21" s="128"/>
      <c r="SBV21" s="128"/>
      <c r="SBW21" s="128"/>
      <c r="SBX21" s="128"/>
      <c r="SBY21" s="128"/>
      <c r="SBZ21" s="128"/>
      <c r="SCA21" s="128"/>
      <c r="SCB21" s="128"/>
      <c r="SCC21" s="128"/>
      <c r="SCD21" s="128"/>
      <c r="SCE21" s="128"/>
      <c r="SCF21" s="128"/>
      <c r="SCG21" s="128"/>
      <c r="SCH21" s="128"/>
      <c r="SCI21" s="128"/>
      <c r="SCJ21" s="128"/>
      <c r="SCK21" s="128"/>
      <c r="SCL21" s="128"/>
      <c r="SCM21" s="128"/>
      <c r="SCN21" s="128"/>
      <c r="SCO21" s="128"/>
      <c r="SCP21" s="128"/>
      <c r="SCQ21" s="128"/>
      <c r="SCR21" s="128"/>
      <c r="SCS21" s="128"/>
      <c r="SCT21" s="128"/>
      <c r="SCU21" s="128"/>
      <c r="SCV21" s="128"/>
      <c r="SCW21" s="128"/>
      <c r="SCX21" s="128"/>
      <c r="SCY21" s="128"/>
      <c r="SCZ21" s="128"/>
      <c r="SDA21" s="128"/>
      <c r="SDB21" s="128"/>
      <c r="SDC21" s="128"/>
      <c r="SDD21" s="128"/>
      <c r="SDE21" s="128"/>
      <c r="SDF21" s="128"/>
      <c r="SDG21" s="128"/>
      <c r="SDH21" s="128"/>
      <c r="SDI21" s="128"/>
      <c r="SDJ21" s="128"/>
      <c r="SDK21" s="128"/>
      <c r="SDL21" s="128"/>
      <c r="SDM21" s="128"/>
      <c r="SDN21" s="128"/>
      <c r="SDO21" s="128"/>
      <c r="SDP21" s="128"/>
      <c r="SDQ21" s="128"/>
      <c r="SDR21" s="128"/>
      <c r="SDS21" s="128"/>
      <c r="SDT21" s="128"/>
      <c r="SDU21" s="128"/>
      <c r="SDV21" s="128"/>
      <c r="SDW21" s="128"/>
      <c r="SDX21" s="128"/>
      <c r="SDY21" s="128"/>
      <c r="SDZ21" s="128"/>
      <c r="SEA21" s="128"/>
      <c r="SEB21" s="128"/>
      <c r="SEC21" s="128"/>
      <c r="SED21" s="128"/>
      <c r="SEE21" s="128"/>
      <c r="SEF21" s="128"/>
      <c r="SEG21" s="128"/>
      <c r="SEH21" s="128"/>
      <c r="SEI21" s="128"/>
      <c r="SEJ21" s="128"/>
      <c r="SEK21" s="128"/>
      <c r="SEL21" s="128"/>
      <c r="SEM21" s="128"/>
      <c r="SEN21" s="128"/>
      <c r="SEO21" s="128"/>
      <c r="SEP21" s="128"/>
      <c r="SEQ21" s="128"/>
      <c r="SER21" s="128"/>
      <c r="SES21" s="128"/>
      <c r="SET21" s="128"/>
      <c r="SEU21" s="128"/>
      <c r="SEV21" s="128"/>
      <c r="SEW21" s="128"/>
      <c r="SEX21" s="128"/>
      <c r="SEY21" s="128"/>
      <c r="SEZ21" s="128"/>
      <c r="SFA21" s="128"/>
      <c r="SFB21" s="128"/>
      <c r="SFC21" s="128"/>
      <c r="SFD21" s="128"/>
      <c r="SFE21" s="128"/>
      <c r="SFF21" s="128"/>
      <c r="SFG21" s="128"/>
      <c r="SFH21" s="128"/>
      <c r="SFI21" s="128"/>
      <c r="SFJ21" s="128"/>
      <c r="SFK21" s="128"/>
      <c r="SFL21" s="128"/>
      <c r="SFM21" s="128"/>
      <c r="SFN21" s="128"/>
      <c r="SFO21" s="128"/>
      <c r="SFP21" s="128"/>
      <c r="SFQ21" s="128"/>
      <c r="SFR21" s="128"/>
      <c r="SFS21" s="128"/>
      <c r="SFT21" s="128"/>
      <c r="SFU21" s="128"/>
      <c r="SFV21" s="128"/>
      <c r="SFW21" s="128"/>
      <c r="SFX21" s="128"/>
      <c r="SFY21" s="128"/>
      <c r="SFZ21" s="128"/>
      <c r="SGA21" s="128"/>
      <c r="SGB21" s="128"/>
      <c r="SGC21" s="128"/>
      <c r="SGD21" s="128"/>
      <c r="SGE21" s="128"/>
      <c r="SGF21" s="128"/>
      <c r="SGG21" s="128"/>
      <c r="SGH21" s="128"/>
      <c r="SGI21" s="128"/>
      <c r="SGJ21" s="128"/>
      <c r="SGK21" s="128"/>
      <c r="SGL21" s="128"/>
      <c r="SGM21" s="128"/>
      <c r="SGN21" s="128"/>
      <c r="SGO21" s="128"/>
      <c r="SGP21" s="128"/>
      <c r="SGQ21" s="128"/>
      <c r="SGR21" s="128"/>
      <c r="SGS21" s="128"/>
      <c r="SGT21" s="128"/>
      <c r="SGU21" s="128"/>
      <c r="SGV21" s="128"/>
      <c r="SGW21" s="128"/>
      <c r="SGX21" s="128"/>
      <c r="SGY21" s="128"/>
      <c r="SGZ21" s="128"/>
      <c r="SHA21" s="128"/>
      <c r="SHB21" s="128"/>
      <c r="SHC21" s="128"/>
      <c r="SHD21" s="128"/>
      <c r="SHE21" s="128"/>
      <c r="SHF21" s="128"/>
      <c r="SHG21" s="128"/>
      <c r="SHH21" s="128"/>
      <c r="SHI21" s="128"/>
      <c r="SHJ21" s="128"/>
      <c r="SHK21" s="128"/>
      <c r="SHL21" s="128"/>
      <c r="SHM21" s="128"/>
      <c r="SHN21" s="128"/>
      <c r="SHO21" s="128"/>
      <c r="SHP21" s="128"/>
      <c r="SHQ21" s="128"/>
      <c r="SHR21" s="128"/>
      <c r="SHS21" s="128"/>
      <c r="SHT21" s="128"/>
      <c r="SHU21" s="128"/>
      <c r="SHV21" s="128"/>
      <c r="SHW21" s="128"/>
      <c r="SHX21" s="128"/>
      <c r="SHY21" s="128"/>
      <c r="SHZ21" s="128"/>
      <c r="SIA21" s="128"/>
      <c r="SIB21" s="128"/>
      <c r="SIC21" s="128"/>
      <c r="SID21" s="128"/>
      <c r="SIE21" s="128"/>
      <c r="SIF21" s="128"/>
      <c r="SIG21" s="128"/>
      <c r="SIH21" s="128"/>
      <c r="SII21" s="128"/>
      <c r="SIJ21" s="128"/>
      <c r="SIK21" s="128"/>
      <c r="SIL21" s="128"/>
      <c r="SIM21" s="128"/>
      <c r="SIN21" s="128"/>
      <c r="SIO21" s="128"/>
      <c r="SIP21" s="128"/>
      <c r="SIQ21" s="128"/>
      <c r="SIR21" s="128"/>
      <c r="SIS21" s="128"/>
      <c r="SIT21" s="128"/>
      <c r="SIU21" s="128"/>
      <c r="SIV21" s="128"/>
      <c r="SIW21" s="128"/>
      <c r="SIX21" s="128"/>
      <c r="SIY21" s="128"/>
      <c r="SIZ21" s="128"/>
      <c r="SJA21" s="128"/>
      <c r="SJB21" s="128"/>
      <c r="SJC21" s="128"/>
      <c r="SJD21" s="128"/>
      <c r="SJE21" s="128"/>
      <c r="SJF21" s="128"/>
      <c r="SJG21" s="128"/>
      <c r="SJH21" s="128"/>
      <c r="SJI21" s="128"/>
      <c r="SJJ21" s="128"/>
      <c r="SJK21" s="128"/>
      <c r="SJL21" s="128"/>
      <c r="SJM21" s="128"/>
      <c r="SJN21" s="128"/>
      <c r="SJO21" s="128"/>
      <c r="SJP21" s="128"/>
      <c r="SJQ21" s="128"/>
      <c r="SJR21" s="128"/>
      <c r="SJS21" s="128"/>
      <c r="SJT21" s="128"/>
      <c r="SJU21" s="128"/>
      <c r="SJV21" s="128"/>
      <c r="SJW21" s="128"/>
      <c r="SJX21" s="128"/>
      <c r="SJY21" s="128"/>
      <c r="SJZ21" s="128"/>
      <c r="SKA21" s="128"/>
      <c r="SKB21" s="128"/>
      <c r="SKC21" s="128"/>
      <c r="SKD21" s="128"/>
      <c r="SKE21" s="128"/>
      <c r="SKF21" s="128"/>
      <c r="SKG21" s="128"/>
      <c r="SKH21" s="128"/>
      <c r="SKI21" s="128"/>
      <c r="SKJ21" s="128"/>
      <c r="SKK21" s="128"/>
      <c r="SKL21" s="128"/>
      <c r="SKM21" s="128"/>
      <c r="SKN21" s="128"/>
      <c r="SKO21" s="128"/>
      <c r="SKP21" s="128"/>
      <c r="SKQ21" s="128"/>
      <c r="SKR21" s="128"/>
      <c r="SKS21" s="128"/>
      <c r="SKT21" s="128"/>
      <c r="SKU21" s="128"/>
      <c r="SKV21" s="128"/>
      <c r="SKW21" s="128"/>
      <c r="SKX21" s="128"/>
      <c r="SKY21" s="128"/>
      <c r="SKZ21" s="128"/>
      <c r="SLA21" s="128"/>
      <c r="SLB21" s="128"/>
      <c r="SLC21" s="128"/>
      <c r="SLD21" s="128"/>
      <c r="SLE21" s="128"/>
      <c r="SLF21" s="128"/>
      <c r="SLG21" s="128"/>
      <c r="SLH21" s="128"/>
      <c r="SLI21" s="128"/>
      <c r="SLJ21" s="128"/>
      <c r="SLK21" s="128"/>
      <c r="SLL21" s="128"/>
      <c r="SLM21" s="128"/>
      <c r="SLN21" s="128"/>
      <c r="SLO21" s="128"/>
      <c r="SLP21" s="128"/>
      <c r="SLQ21" s="128"/>
      <c r="SLR21" s="128"/>
      <c r="SLS21" s="128"/>
      <c r="SLT21" s="128"/>
      <c r="SLU21" s="128"/>
      <c r="SLV21" s="128"/>
      <c r="SLW21" s="128"/>
      <c r="SLX21" s="128"/>
      <c r="SLY21" s="128"/>
      <c r="SLZ21" s="128"/>
      <c r="SMA21" s="128"/>
      <c r="SMB21" s="128"/>
      <c r="SMC21" s="128"/>
      <c r="SMD21" s="128"/>
      <c r="SME21" s="128"/>
      <c r="SMF21" s="128"/>
      <c r="SMG21" s="128"/>
      <c r="SMH21" s="128"/>
      <c r="SMI21" s="128"/>
      <c r="SMJ21" s="128"/>
      <c r="SMK21" s="128"/>
      <c r="SML21" s="128"/>
      <c r="SMM21" s="128"/>
      <c r="SMN21" s="128"/>
      <c r="SMO21" s="128"/>
      <c r="SMP21" s="128"/>
      <c r="SMQ21" s="128"/>
      <c r="SMR21" s="128"/>
      <c r="SMS21" s="128"/>
      <c r="SMT21" s="128"/>
      <c r="SMU21" s="128"/>
      <c r="SMV21" s="128"/>
      <c r="SMW21" s="128"/>
      <c r="SMX21" s="128"/>
      <c r="SMY21" s="128"/>
      <c r="SMZ21" s="128"/>
      <c r="SNA21" s="128"/>
      <c r="SNB21" s="128"/>
      <c r="SNC21" s="128"/>
      <c r="SND21" s="128"/>
      <c r="SNE21" s="128"/>
      <c r="SNF21" s="128"/>
      <c r="SNG21" s="128"/>
      <c r="SNH21" s="128"/>
      <c r="SNI21" s="128"/>
      <c r="SNJ21" s="128"/>
      <c r="SNK21" s="128"/>
      <c r="SNL21" s="128"/>
      <c r="SNM21" s="128"/>
      <c r="SNN21" s="128"/>
      <c r="SNO21" s="128"/>
      <c r="SNP21" s="128"/>
      <c r="SNQ21" s="128"/>
      <c r="SNR21" s="128"/>
      <c r="SNS21" s="128"/>
      <c r="SNT21" s="128"/>
      <c r="SNU21" s="128"/>
      <c r="SNV21" s="128"/>
      <c r="SNW21" s="128"/>
      <c r="SNX21" s="128"/>
      <c r="SNY21" s="128"/>
      <c r="SNZ21" s="128"/>
      <c r="SOA21" s="128"/>
      <c r="SOB21" s="128"/>
      <c r="SOC21" s="128"/>
      <c r="SOD21" s="128"/>
      <c r="SOE21" s="128"/>
      <c r="SOF21" s="128"/>
      <c r="SOG21" s="128"/>
      <c r="SOH21" s="128"/>
      <c r="SOI21" s="128"/>
      <c r="SOJ21" s="128"/>
      <c r="SOK21" s="128"/>
      <c r="SOL21" s="128"/>
      <c r="SOM21" s="128"/>
      <c r="SON21" s="128"/>
      <c r="SOO21" s="128"/>
      <c r="SOP21" s="128"/>
      <c r="SOQ21" s="128"/>
      <c r="SOR21" s="128"/>
      <c r="SOS21" s="128"/>
      <c r="SOT21" s="128"/>
      <c r="SOU21" s="128"/>
      <c r="SOV21" s="128"/>
      <c r="SOW21" s="128"/>
      <c r="SOX21" s="128"/>
      <c r="SOY21" s="128"/>
      <c r="SOZ21" s="128"/>
      <c r="SPA21" s="128"/>
      <c r="SPB21" s="128"/>
      <c r="SPC21" s="128"/>
      <c r="SPD21" s="128"/>
      <c r="SPE21" s="128"/>
      <c r="SPF21" s="128"/>
      <c r="SPG21" s="128"/>
      <c r="SPH21" s="128"/>
      <c r="SPI21" s="128"/>
      <c r="SPJ21" s="128"/>
      <c r="SPK21" s="128"/>
      <c r="SPL21" s="128"/>
      <c r="SPM21" s="128"/>
      <c r="SPN21" s="128"/>
      <c r="SPO21" s="128"/>
      <c r="SPP21" s="128"/>
      <c r="SPQ21" s="128"/>
      <c r="SPR21" s="128"/>
      <c r="SPS21" s="128"/>
      <c r="SPT21" s="128"/>
      <c r="SPU21" s="128"/>
      <c r="SPV21" s="128"/>
      <c r="SPW21" s="128"/>
      <c r="SPX21" s="128"/>
      <c r="SPY21" s="128"/>
      <c r="SPZ21" s="128"/>
      <c r="SQA21" s="128"/>
      <c r="SQB21" s="128"/>
      <c r="SQC21" s="128"/>
      <c r="SQD21" s="128"/>
      <c r="SQE21" s="128"/>
      <c r="SQF21" s="128"/>
      <c r="SQG21" s="128"/>
      <c r="SQH21" s="128"/>
      <c r="SQI21" s="128"/>
      <c r="SQJ21" s="128"/>
      <c r="SQK21" s="128"/>
      <c r="SQL21" s="128"/>
      <c r="SQM21" s="128"/>
      <c r="SQN21" s="128"/>
      <c r="SQO21" s="128"/>
      <c r="SQP21" s="128"/>
      <c r="SQQ21" s="128"/>
      <c r="SQR21" s="128"/>
      <c r="SQS21" s="128"/>
      <c r="SQT21" s="128"/>
      <c r="SQU21" s="128"/>
      <c r="SQV21" s="128"/>
      <c r="SQW21" s="128"/>
      <c r="SQX21" s="128"/>
      <c r="SQY21" s="128"/>
      <c r="SQZ21" s="128"/>
      <c r="SRA21" s="128"/>
      <c r="SRB21" s="128"/>
      <c r="SRC21" s="128"/>
      <c r="SRD21" s="128"/>
      <c r="SRE21" s="128"/>
      <c r="SRF21" s="128"/>
      <c r="SRG21" s="128"/>
      <c r="SRH21" s="128"/>
      <c r="SRI21" s="128"/>
      <c r="SRJ21" s="128"/>
      <c r="SRK21" s="128"/>
      <c r="SRL21" s="128"/>
      <c r="SRM21" s="128"/>
      <c r="SRN21" s="128"/>
      <c r="SRO21" s="128"/>
      <c r="SRP21" s="128"/>
      <c r="SRQ21" s="128"/>
      <c r="SRR21" s="128"/>
      <c r="SRS21" s="128"/>
      <c r="SRT21" s="128"/>
      <c r="SRU21" s="128"/>
      <c r="SRV21" s="128"/>
      <c r="SRW21" s="128"/>
      <c r="SRX21" s="128"/>
      <c r="SRY21" s="128"/>
      <c r="SRZ21" s="128"/>
      <c r="SSA21" s="128"/>
      <c r="SSB21" s="128"/>
      <c r="SSC21" s="128"/>
      <c r="SSD21" s="128"/>
      <c r="SSE21" s="128"/>
      <c r="SSF21" s="128"/>
      <c r="SSG21" s="128"/>
      <c r="SSH21" s="128"/>
      <c r="SSI21" s="128"/>
      <c r="SSJ21" s="128"/>
      <c r="SSK21" s="128"/>
      <c r="SSL21" s="128"/>
      <c r="SSM21" s="128"/>
      <c r="SSN21" s="128"/>
      <c r="SSO21" s="128"/>
      <c r="SSP21" s="128"/>
      <c r="SSQ21" s="128"/>
      <c r="SSR21" s="128"/>
      <c r="SSS21" s="128"/>
      <c r="SST21" s="128"/>
      <c r="SSU21" s="128"/>
      <c r="SSV21" s="128"/>
      <c r="SSW21" s="128"/>
      <c r="SSX21" s="128"/>
      <c r="SSY21" s="128"/>
      <c r="SSZ21" s="128"/>
      <c r="STA21" s="128"/>
      <c r="STB21" s="128"/>
      <c r="STC21" s="128"/>
      <c r="STD21" s="128"/>
      <c r="STE21" s="128"/>
      <c r="STF21" s="128"/>
      <c r="STG21" s="128"/>
      <c r="STH21" s="128"/>
      <c r="STI21" s="128"/>
      <c r="STJ21" s="128"/>
      <c r="STK21" s="128"/>
      <c r="STL21" s="128"/>
      <c r="STM21" s="128"/>
      <c r="STN21" s="128"/>
      <c r="STO21" s="128"/>
      <c r="STP21" s="128"/>
      <c r="STQ21" s="128"/>
      <c r="STR21" s="128"/>
      <c r="STS21" s="128"/>
      <c r="STT21" s="128"/>
      <c r="STU21" s="128"/>
      <c r="STV21" s="128"/>
      <c r="STW21" s="128"/>
      <c r="STX21" s="128"/>
      <c r="STY21" s="128"/>
      <c r="STZ21" s="128"/>
      <c r="SUA21" s="128"/>
      <c r="SUB21" s="128"/>
      <c r="SUC21" s="128"/>
      <c r="SUD21" s="128"/>
      <c r="SUE21" s="128"/>
      <c r="SUF21" s="128"/>
      <c r="SUG21" s="128"/>
      <c r="SUH21" s="128"/>
      <c r="SUI21" s="128"/>
      <c r="SUJ21" s="128"/>
      <c r="SUK21" s="128"/>
      <c r="SUL21" s="128"/>
      <c r="SUM21" s="128"/>
      <c r="SUN21" s="128"/>
      <c r="SUO21" s="128"/>
      <c r="SUP21" s="128"/>
      <c r="SUQ21" s="128"/>
      <c r="SUR21" s="128"/>
      <c r="SUS21" s="128"/>
      <c r="SUT21" s="128"/>
      <c r="SUU21" s="128"/>
      <c r="SUV21" s="128"/>
      <c r="SUW21" s="128"/>
      <c r="SUX21" s="128"/>
      <c r="SUY21" s="128"/>
      <c r="SUZ21" s="128"/>
      <c r="SVA21" s="128"/>
      <c r="SVB21" s="128"/>
      <c r="SVC21" s="128"/>
      <c r="SVD21" s="128"/>
      <c r="SVE21" s="128"/>
      <c r="SVF21" s="128"/>
      <c r="SVG21" s="128"/>
      <c r="SVH21" s="128"/>
      <c r="SVI21" s="128"/>
      <c r="SVJ21" s="128"/>
      <c r="SVK21" s="128"/>
      <c r="SVL21" s="128"/>
      <c r="SVM21" s="128"/>
      <c r="SVN21" s="128"/>
      <c r="SVO21" s="128"/>
      <c r="SVP21" s="128"/>
      <c r="SVQ21" s="128"/>
      <c r="SVR21" s="128"/>
      <c r="SVS21" s="128"/>
      <c r="SVT21" s="128"/>
      <c r="SVU21" s="128"/>
      <c r="SVV21" s="128"/>
      <c r="SVW21" s="128"/>
      <c r="SVX21" s="128"/>
      <c r="SVY21" s="128"/>
      <c r="SVZ21" s="128"/>
      <c r="SWA21" s="128"/>
      <c r="SWB21" s="128"/>
      <c r="SWC21" s="128"/>
      <c r="SWD21" s="128"/>
      <c r="SWE21" s="128"/>
      <c r="SWF21" s="128"/>
      <c r="SWG21" s="128"/>
      <c r="SWH21" s="128"/>
      <c r="SWI21" s="128"/>
      <c r="SWJ21" s="128"/>
      <c r="SWK21" s="128"/>
      <c r="SWL21" s="128"/>
      <c r="SWM21" s="128"/>
      <c r="SWN21" s="128"/>
      <c r="SWO21" s="128"/>
      <c r="SWP21" s="128"/>
      <c r="SWQ21" s="128"/>
      <c r="SWR21" s="128"/>
      <c r="SWS21" s="128"/>
      <c r="SWT21" s="128"/>
      <c r="SWU21" s="128"/>
      <c r="SWV21" s="128"/>
      <c r="SWW21" s="128"/>
      <c r="SWX21" s="128"/>
      <c r="SWY21" s="128"/>
      <c r="SWZ21" s="128"/>
      <c r="SXA21" s="128"/>
      <c r="SXB21" s="128"/>
      <c r="SXC21" s="128"/>
      <c r="SXD21" s="128"/>
      <c r="SXE21" s="128"/>
      <c r="SXF21" s="128"/>
      <c r="SXG21" s="128"/>
      <c r="SXH21" s="128"/>
      <c r="SXI21" s="128"/>
      <c r="SXJ21" s="128"/>
      <c r="SXK21" s="128"/>
      <c r="SXL21" s="128"/>
      <c r="SXM21" s="128"/>
      <c r="SXN21" s="128"/>
      <c r="SXO21" s="128"/>
      <c r="SXP21" s="128"/>
      <c r="SXQ21" s="128"/>
      <c r="SXR21" s="128"/>
      <c r="SXS21" s="128"/>
      <c r="SXT21" s="128"/>
      <c r="SXU21" s="128"/>
      <c r="SXV21" s="128"/>
      <c r="SXW21" s="128"/>
      <c r="SXX21" s="128"/>
      <c r="SXY21" s="128"/>
      <c r="SXZ21" s="128"/>
      <c r="SYA21" s="128"/>
      <c r="SYB21" s="128"/>
      <c r="SYC21" s="128"/>
      <c r="SYD21" s="128"/>
      <c r="SYE21" s="128"/>
      <c r="SYF21" s="128"/>
      <c r="SYG21" s="128"/>
      <c r="SYH21" s="128"/>
      <c r="SYI21" s="128"/>
      <c r="SYJ21" s="128"/>
      <c r="SYK21" s="128"/>
      <c r="SYL21" s="128"/>
      <c r="SYM21" s="128"/>
      <c r="SYN21" s="128"/>
      <c r="SYO21" s="128"/>
      <c r="SYP21" s="128"/>
      <c r="SYQ21" s="128"/>
      <c r="SYR21" s="128"/>
      <c r="SYS21" s="128"/>
      <c r="SYT21" s="128"/>
      <c r="SYU21" s="128"/>
      <c r="SYV21" s="128"/>
      <c r="SYW21" s="128"/>
      <c r="SYX21" s="128"/>
      <c r="SYY21" s="128"/>
      <c r="SYZ21" s="128"/>
      <c r="SZA21" s="128"/>
      <c r="SZB21" s="128"/>
      <c r="SZC21" s="128"/>
      <c r="SZD21" s="128"/>
      <c r="SZE21" s="128"/>
      <c r="SZF21" s="128"/>
      <c r="SZG21" s="128"/>
      <c r="SZH21" s="128"/>
      <c r="SZI21" s="128"/>
      <c r="SZJ21" s="128"/>
      <c r="SZK21" s="128"/>
      <c r="SZL21" s="128"/>
      <c r="SZM21" s="128"/>
      <c r="SZN21" s="128"/>
      <c r="SZO21" s="128"/>
      <c r="SZP21" s="128"/>
      <c r="SZQ21" s="128"/>
      <c r="SZR21" s="128"/>
      <c r="SZS21" s="128"/>
      <c r="SZT21" s="128"/>
      <c r="SZU21" s="128"/>
      <c r="SZV21" s="128"/>
      <c r="SZW21" s="128"/>
      <c r="SZX21" s="128"/>
      <c r="SZY21" s="128"/>
      <c r="SZZ21" s="128"/>
      <c r="TAA21" s="128"/>
      <c r="TAB21" s="128"/>
      <c r="TAC21" s="128"/>
      <c r="TAD21" s="128"/>
      <c r="TAE21" s="128"/>
      <c r="TAF21" s="128"/>
      <c r="TAG21" s="128"/>
      <c r="TAH21" s="128"/>
      <c r="TAI21" s="128"/>
      <c r="TAJ21" s="128"/>
      <c r="TAK21" s="128"/>
      <c r="TAL21" s="128"/>
      <c r="TAM21" s="128"/>
      <c r="TAN21" s="128"/>
      <c r="TAO21" s="128"/>
      <c r="TAP21" s="128"/>
      <c r="TAQ21" s="128"/>
      <c r="TAR21" s="128"/>
      <c r="TAS21" s="128"/>
      <c r="TAT21" s="128"/>
      <c r="TAU21" s="128"/>
      <c r="TAV21" s="128"/>
      <c r="TAW21" s="128"/>
      <c r="TAX21" s="128"/>
      <c r="TAY21" s="128"/>
      <c r="TAZ21" s="128"/>
      <c r="TBA21" s="128"/>
      <c r="TBB21" s="128"/>
      <c r="TBC21" s="128"/>
      <c r="TBD21" s="128"/>
      <c r="TBE21" s="128"/>
      <c r="TBF21" s="128"/>
      <c r="TBG21" s="128"/>
      <c r="TBH21" s="128"/>
      <c r="TBI21" s="128"/>
      <c r="TBJ21" s="128"/>
      <c r="TBK21" s="128"/>
      <c r="TBL21" s="128"/>
      <c r="TBM21" s="128"/>
      <c r="TBN21" s="128"/>
      <c r="TBO21" s="128"/>
      <c r="TBP21" s="128"/>
      <c r="TBQ21" s="128"/>
      <c r="TBR21" s="128"/>
      <c r="TBS21" s="128"/>
      <c r="TBT21" s="128"/>
      <c r="TBU21" s="128"/>
      <c r="TBV21" s="128"/>
      <c r="TBW21" s="128"/>
      <c r="TBX21" s="128"/>
      <c r="TBY21" s="128"/>
      <c r="TBZ21" s="128"/>
      <c r="TCA21" s="128"/>
      <c r="TCB21" s="128"/>
      <c r="TCC21" s="128"/>
      <c r="TCD21" s="128"/>
      <c r="TCE21" s="128"/>
      <c r="TCF21" s="128"/>
      <c r="TCG21" s="128"/>
      <c r="TCH21" s="128"/>
      <c r="TCI21" s="128"/>
      <c r="TCJ21" s="128"/>
      <c r="TCK21" s="128"/>
      <c r="TCL21" s="128"/>
      <c r="TCM21" s="128"/>
      <c r="TCN21" s="128"/>
      <c r="TCO21" s="128"/>
      <c r="TCP21" s="128"/>
      <c r="TCQ21" s="128"/>
      <c r="TCR21" s="128"/>
      <c r="TCS21" s="128"/>
      <c r="TCT21" s="128"/>
      <c r="TCU21" s="128"/>
      <c r="TCV21" s="128"/>
      <c r="TCW21" s="128"/>
      <c r="TCX21" s="128"/>
      <c r="TCY21" s="128"/>
      <c r="TCZ21" s="128"/>
      <c r="TDA21" s="128"/>
      <c r="TDB21" s="128"/>
      <c r="TDC21" s="128"/>
      <c r="TDD21" s="128"/>
      <c r="TDE21" s="128"/>
      <c r="TDF21" s="128"/>
      <c r="TDG21" s="128"/>
      <c r="TDH21" s="128"/>
      <c r="TDI21" s="128"/>
      <c r="TDJ21" s="128"/>
      <c r="TDK21" s="128"/>
      <c r="TDL21" s="128"/>
      <c r="TDM21" s="128"/>
      <c r="TDN21" s="128"/>
      <c r="TDO21" s="128"/>
      <c r="TDP21" s="128"/>
      <c r="TDQ21" s="128"/>
      <c r="TDR21" s="128"/>
      <c r="TDS21" s="128"/>
      <c r="TDT21" s="128"/>
      <c r="TDU21" s="128"/>
      <c r="TDV21" s="128"/>
      <c r="TDW21" s="128"/>
      <c r="TDX21" s="128"/>
      <c r="TDY21" s="128"/>
      <c r="TDZ21" s="128"/>
      <c r="TEA21" s="128"/>
      <c r="TEB21" s="128"/>
      <c r="TEC21" s="128"/>
      <c r="TED21" s="128"/>
      <c r="TEE21" s="128"/>
      <c r="TEF21" s="128"/>
      <c r="TEG21" s="128"/>
      <c r="TEH21" s="128"/>
      <c r="TEI21" s="128"/>
      <c r="TEJ21" s="128"/>
      <c r="TEK21" s="128"/>
      <c r="TEL21" s="128"/>
      <c r="TEM21" s="128"/>
      <c r="TEN21" s="128"/>
      <c r="TEO21" s="128"/>
      <c r="TEP21" s="128"/>
      <c r="TEQ21" s="128"/>
      <c r="TER21" s="128"/>
      <c r="TES21" s="128"/>
      <c r="TET21" s="128"/>
      <c r="TEU21" s="128"/>
      <c r="TEV21" s="128"/>
      <c r="TEW21" s="128"/>
      <c r="TEX21" s="128"/>
      <c r="TEY21" s="128"/>
      <c r="TEZ21" s="128"/>
      <c r="TFA21" s="128"/>
      <c r="TFB21" s="128"/>
      <c r="TFC21" s="128"/>
      <c r="TFD21" s="128"/>
      <c r="TFE21" s="128"/>
      <c r="TFF21" s="128"/>
      <c r="TFG21" s="128"/>
      <c r="TFH21" s="128"/>
      <c r="TFI21" s="128"/>
      <c r="TFJ21" s="128"/>
      <c r="TFK21" s="128"/>
      <c r="TFL21" s="128"/>
      <c r="TFM21" s="128"/>
      <c r="TFN21" s="128"/>
      <c r="TFO21" s="128"/>
      <c r="TFP21" s="128"/>
      <c r="TFQ21" s="128"/>
      <c r="TFR21" s="128"/>
      <c r="TFS21" s="128"/>
      <c r="TFT21" s="128"/>
      <c r="TFU21" s="128"/>
      <c r="TFV21" s="128"/>
      <c r="TFW21" s="128"/>
      <c r="TFX21" s="128"/>
      <c r="TFY21" s="128"/>
      <c r="TFZ21" s="128"/>
      <c r="TGA21" s="128"/>
      <c r="TGB21" s="128"/>
      <c r="TGC21" s="128"/>
      <c r="TGD21" s="128"/>
      <c r="TGE21" s="128"/>
      <c r="TGF21" s="128"/>
      <c r="TGG21" s="128"/>
      <c r="TGH21" s="128"/>
      <c r="TGI21" s="128"/>
      <c r="TGJ21" s="128"/>
      <c r="TGK21" s="128"/>
      <c r="TGL21" s="128"/>
      <c r="TGM21" s="128"/>
      <c r="TGN21" s="128"/>
      <c r="TGO21" s="128"/>
      <c r="TGP21" s="128"/>
      <c r="TGQ21" s="128"/>
      <c r="TGR21" s="128"/>
      <c r="TGS21" s="128"/>
      <c r="TGT21" s="128"/>
      <c r="TGU21" s="128"/>
      <c r="TGV21" s="128"/>
      <c r="TGW21" s="128"/>
      <c r="TGX21" s="128"/>
      <c r="TGY21" s="128"/>
      <c r="TGZ21" s="128"/>
      <c r="THA21" s="128"/>
      <c r="THB21" s="128"/>
      <c r="THC21" s="128"/>
      <c r="THD21" s="128"/>
      <c r="THE21" s="128"/>
      <c r="THF21" s="128"/>
      <c r="THG21" s="128"/>
      <c r="THH21" s="128"/>
      <c r="THI21" s="128"/>
      <c r="THJ21" s="128"/>
      <c r="THK21" s="128"/>
      <c r="THL21" s="128"/>
      <c r="THM21" s="128"/>
      <c r="THN21" s="128"/>
      <c r="THO21" s="128"/>
      <c r="THP21" s="128"/>
      <c r="THQ21" s="128"/>
      <c r="THR21" s="128"/>
      <c r="THS21" s="128"/>
      <c r="THT21" s="128"/>
      <c r="THU21" s="128"/>
      <c r="THV21" s="128"/>
      <c r="THW21" s="128"/>
      <c r="THX21" s="128"/>
      <c r="THY21" s="128"/>
      <c r="THZ21" s="128"/>
      <c r="TIA21" s="128"/>
      <c r="TIB21" s="128"/>
      <c r="TIC21" s="128"/>
      <c r="TID21" s="128"/>
      <c r="TIE21" s="128"/>
      <c r="TIF21" s="128"/>
      <c r="TIG21" s="128"/>
      <c r="TIH21" s="128"/>
      <c r="TII21" s="128"/>
      <c r="TIJ21" s="128"/>
      <c r="TIK21" s="128"/>
      <c r="TIL21" s="128"/>
      <c r="TIM21" s="128"/>
      <c r="TIN21" s="128"/>
      <c r="TIO21" s="128"/>
      <c r="TIP21" s="128"/>
      <c r="TIQ21" s="128"/>
      <c r="TIR21" s="128"/>
      <c r="TIS21" s="128"/>
      <c r="TIT21" s="128"/>
      <c r="TIU21" s="128"/>
      <c r="TIV21" s="128"/>
      <c r="TIW21" s="128"/>
      <c r="TIX21" s="128"/>
      <c r="TIY21" s="128"/>
      <c r="TIZ21" s="128"/>
      <c r="TJA21" s="128"/>
      <c r="TJB21" s="128"/>
      <c r="TJC21" s="128"/>
      <c r="TJD21" s="128"/>
      <c r="TJE21" s="128"/>
      <c r="TJF21" s="128"/>
      <c r="TJG21" s="128"/>
      <c r="TJH21" s="128"/>
      <c r="TJI21" s="128"/>
      <c r="TJJ21" s="128"/>
      <c r="TJK21" s="128"/>
      <c r="TJL21" s="128"/>
      <c r="TJM21" s="128"/>
      <c r="TJN21" s="128"/>
      <c r="TJO21" s="128"/>
      <c r="TJP21" s="128"/>
      <c r="TJQ21" s="128"/>
      <c r="TJR21" s="128"/>
      <c r="TJS21" s="128"/>
      <c r="TJT21" s="128"/>
      <c r="TJU21" s="128"/>
      <c r="TJV21" s="128"/>
      <c r="TJW21" s="128"/>
      <c r="TJX21" s="128"/>
      <c r="TJY21" s="128"/>
      <c r="TJZ21" s="128"/>
      <c r="TKA21" s="128"/>
      <c r="TKB21" s="128"/>
      <c r="TKC21" s="128"/>
      <c r="TKD21" s="128"/>
      <c r="TKE21" s="128"/>
      <c r="TKF21" s="128"/>
      <c r="TKG21" s="128"/>
      <c r="TKH21" s="128"/>
      <c r="TKI21" s="128"/>
      <c r="TKJ21" s="128"/>
      <c r="TKK21" s="128"/>
      <c r="TKL21" s="128"/>
      <c r="TKM21" s="128"/>
      <c r="TKN21" s="128"/>
      <c r="TKO21" s="128"/>
      <c r="TKP21" s="128"/>
      <c r="TKQ21" s="128"/>
      <c r="TKR21" s="128"/>
      <c r="TKS21" s="128"/>
      <c r="TKT21" s="128"/>
      <c r="TKU21" s="128"/>
      <c r="TKV21" s="128"/>
      <c r="TKW21" s="128"/>
      <c r="TKX21" s="128"/>
      <c r="TKY21" s="128"/>
      <c r="TKZ21" s="128"/>
      <c r="TLA21" s="128"/>
      <c r="TLB21" s="128"/>
      <c r="TLC21" s="128"/>
      <c r="TLD21" s="128"/>
      <c r="TLE21" s="128"/>
      <c r="TLF21" s="128"/>
      <c r="TLG21" s="128"/>
      <c r="TLH21" s="128"/>
      <c r="TLI21" s="128"/>
      <c r="TLJ21" s="128"/>
      <c r="TLK21" s="128"/>
      <c r="TLL21" s="128"/>
      <c r="TLM21" s="128"/>
      <c r="TLN21" s="128"/>
      <c r="TLO21" s="128"/>
      <c r="TLP21" s="128"/>
      <c r="TLQ21" s="128"/>
      <c r="TLR21" s="128"/>
      <c r="TLS21" s="128"/>
      <c r="TLT21" s="128"/>
      <c r="TLU21" s="128"/>
      <c r="TLV21" s="128"/>
      <c r="TLW21" s="128"/>
      <c r="TLX21" s="128"/>
      <c r="TLY21" s="128"/>
      <c r="TLZ21" s="128"/>
      <c r="TMA21" s="128"/>
      <c r="TMB21" s="128"/>
      <c r="TMC21" s="128"/>
      <c r="TMD21" s="128"/>
      <c r="TME21" s="128"/>
      <c r="TMF21" s="128"/>
      <c r="TMG21" s="128"/>
      <c r="TMH21" s="128"/>
      <c r="TMI21" s="128"/>
      <c r="TMJ21" s="128"/>
      <c r="TMK21" s="128"/>
      <c r="TML21" s="128"/>
      <c r="TMM21" s="128"/>
      <c r="TMN21" s="128"/>
      <c r="TMO21" s="128"/>
      <c r="TMP21" s="128"/>
      <c r="TMQ21" s="128"/>
      <c r="TMR21" s="128"/>
      <c r="TMS21" s="128"/>
      <c r="TMT21" s="128"/>
      <c r="TMU21" s="128"/>
      <c r="TMV21" s="128"/>
      <c r="TMW21" s="128"/>
      <c r="TMX21" s="128"/>
      <c r="TMY21" s="128"/>
      <c r="TMZ21" s="128"/>
      <c r="TNA21" s="128"/>
      <c r="TNB21" s="128"/>
      <c r="TNC21" s="128"/>
      <c r="TND21" s="128"/>
      <c r="TNE21" s="128"/>
      <c r="TNF21" s="128"/>
      <c r="TNG21" s="128"/>
      <c r="TNH21" s="128"/>
      <c r="TNI21" s="128"/>
      <c r="TNJ21" s="128"/>
      <c r="TNK21" s="128"/>
      <c r="TNL21" s="128"/>
      <c r="TNM21" s="128"/>
      <c r="TNN21" s="128"/>
      <c r="TNO21" s="128"/>
      <c r="TNP21" s="128"/>
      <c r="TNQ21" s="128"/>
      <c r="TNR21" s="128"/>
      <c r="TNS21" s="128"/>
      <c r="TNT21" s="128"/>
      <c r="TNU21" s="128"/>
      <c r="TNV21" s="128"/>
      <c r="TNW21" s="128"/>
      <c r="TNX21" s="128"/>
      <c r="TNY21" s="128"/>
      <c r="TNZ21" s="128"/>
      <c r="TOA21" s="128"/>
      <c r="TOB21" s="128"/>
      <c r="TOC21" s="128"/>
      <c r="TOD21" s="128"/>
      <c r="TOE21" s="128"/>
      <c r="TOF21" s="128"/>
      <c r="TOG21" s="128"/>
      <c r="TOH21" s="128"/>
      <c r="TOI21" s="128"/>
      <c r="TOJ21" s="128"/>
      <c r="TOK21" s="128"/>
      <c r="TOL21" s="128"/>
      <c r="TOM21" s="128"/>
      <c r="TON21" s="128"/>
      <c r="TOO21" s="128"/>
      <c r="TOP21" s="128"/>
      <c r="TOQ21" s="128"/>
      <c r="TOR21" s="128"/>
      <c r="TOS21" s="128"/>
      <c r="TOT21" s="128"/>
      <c r="TOU21" s="128"/>
      <c r="TOV21" s="128"/>
      <c r="TOW21" s="128"/>
      <c r="TOX21" s="128"/>
      <c r="TOY21" s="128"/>
      <c r="TOZ21" s="128"/>
      <c r="TPA21" s="128"/>
      <c r="TPB21" s="128"/>
      <c r="TPC21" s="128"/>
      <c r="TPD21" s="128"/>
      <c r="TPE21" s="128"/>
      <c r="TPF21" s="128"/>
      <c r="TPG21" s="128"/>
      <c r="TPH21" s="128"/>
      <c r="TPI21" s="128"/>
      <c r="TPJ21" s="128"/>
      <c r="TPK21" s="128"/>
      <c r="TPL21" s="128"/>
      <c r="TPM21" s="128"/>
      <c r="TPN21" s="128"/>
      <c r="TPO21" s="128"/>
      <c r="TPP21" s="128"/>
      <c r="TPQ21" s="128"/>
      <c r="TPR21" s="128"/>
      <c r="TPS21" s="128"/>
      <c r="TPT21" s="128"/>
      <c r="TPU21" s="128"/>
      <c r="TPV21" s="128"/>
      <c r="TPW21" s="128"/>
      <c r="TPX21" s="128"/>
      <c r="TPY21" s="128"/>
      <c r="TPZ21" s="128"/>
      <c r="TQA21" s="128"/>
      <c r="TQB21" s="128"/>
      <c r="TQC21" s="128"/>
      <c r="TQD21" s="128"/>
      <c r="TQE21" s="128"/>
      <c r="TQF21" s="128"/>
      <c r="TQG21" s="128"/>
      <c r="TQH21" s="128"/>
      <c r="TQI21" s="128"/>
      <c r="TQJ21" s="128"/>
      <c r="TQK21" s="128"/>
      <c r="TQL21" s="128"/>
      <c r="TQM21" s="128"/>
      <c r="TQN21" s="128"/>
      <c r="TQO21" s="128"/>
      <c r="TQP21" s="128"/>
      <c r="TQQ21" s="128"/>
      <c r="TQR21" s="128"/>
      <c r="TQS21" s="128"/>
      <c r="TQT21" s="128"/>
      <c r="TQU21" s="128"/>
      <c r="TQV21" s="128"/>
      <c r="TQW21" s="128"/>
      <c r="TQX21" s="128"/>
      <c r="TQY21" s="128"/>
      <c r="TQZ21" s="128"/>
      <c r="TRA21" s="128"/>
      <c r="TRB21" s="128"/>
      <c r="TRC21" s="128"/>
      <c r="TRD21" s="128"/>
      <c r="TRE21" s="128"/>
      <c r="TRF21" s="128"/>
      <c r="TRG21" s="128"/>
      <c r="TRH21" s="128"/>
      <c r="TRI21" s="128"/>
      <c r="TRJ21" s="128"/>
      <c r="TRK21" s="128"/>
      <c r="TRL21" s="128"/>
      <c r="TRM21" s="128"/>
      <c r="TRN21" s="128"/>
      <c r="TRO21" s="128"/>
      <c r="TRP21" s="128"/>
      <c r="TRQ21" s="128"/>
      <c r="TRR21" s="128"/>
      <c r="TRS21" s="128"/>
      <c r="TRT21" s="128"/>
      <c r="TRU21" s="128"/>
      <c r="TRV21" s="128"/>
      <c r="TRW21" s="128"/>
      <c r="TRX21" s="128"/>
      <c r="TRY21" s="128"/>
      <c r="TRZ21" s="128"/>
      <c r="TSA21" s="128"/>
      <c r="TSB21" s="128"/>
      <c r="TSC21" s="128"/>
      <c r="TSD21" s="128"/>
      <c r="TSE21" s="128"/>
      <c r="TSF21" s="128"/>
      <c r="TSG21" s="128"/>
      <c r="TSH21" s="128"/>
      <c r="TSI21" s="128"/>
      <c r="TSJ21" s="128"/>
      <c r="TSK21" s="128"/>
      <c r="TSL21" s="128"/>
      <c r="TSM21" s="128"/>
      <c r="TSN21" s="128"/>
      <c r="TSO21" s="128"/>
      <c r="TSP21" s="128"/>
      <c r="TSQ21" s="128"/>
      <c r="TSR21" s="128"/>
      <c r="TSS21" s="128"/>
      <c r="TST21" s="128"/>
      <c r="TSU21" s="128"/>
      <c r="TSV21" s="128"/>
      <c r="TSW21" s="128"/>
      <c r="TSX21" s="128"/>
      <c r="TSY21" s="128"/>
      <c r="TSZ21" s="128"/>
      <c r="TTA21" s="128"/>
      <c r="TTB21" s="128"/>
      <c r="TTC21" s="128"/>
      <c r="TTD21" s="128"/>
      <c r="TTE21" s="128"/>
      <c r="TTF21" s="128"/>
      <c r="TTG21" s="128"/>
      <c r="TTH21" s="128"/>
      <c r="TTI21" s="128"/>
      <c r="TTJ21" s="128"/>
      <c r="TTK21" s="128"/>
      <c r="TTL21" s="128"/>
      <c r="TTM21" s="128"/>
      <c r="TTN21" s="128"/>
      <c r="TTO21" s="128"/>
      <c r="TTP21" s="128"/>
      <c r="TTQ21" s="128"/>
      <c r="TTR21" s="128"/>
      <c r="TTS21" s="128"/>
      <c r="TTT21" s="128"/>
      <c r="TTU21" s="128"/>
      <c r="TTV21" s="128"/>
      <c r="TTW21" s="128"/>
      <c r="TTX21" s="128"/>
      <c r="TTY21" s="128"/>
      <c r="TTZ21" s="128"/>
      <c r="TUA21" s="128"/>
      <c r="TUB21" s="128"/>
      <c r="TUC21" s="128"/>
      <c r="TUD21" s="128"/>
      <c r="TUE21" s="128"/>
      <c r="TUF21" s="128"/>
      <c r="TUG21" s="128"/>
      <c r="TUH21" s="128"/>
      <c r="TUI21" s="128"/>
      <c r="TUJ21" s="128"/>
      <c r="TUK21" s="128"/>
      <c r="TUL21" s="128"/>
      <c r="TUM21" s="128"/>
      <c r="TUN21" s="128"/>
      <c r="TUO21" s="128"/>
      <c r="TUP21" s="128"/>
      <c r="TUQ21" s="128"/>
      <c r="TUR21" s="128"/>
      <c r="TUS21" s="128"/>
      <c r="TUT21" s="128"/>
      <c r="TUU21" s="128"/>
      <c r="TUV21" s="128"/>
      <c r="TUW21" s="128"/>
      <c r="TUX21" s="128"/>
      <c r="TUY21" s="128"/>
      <c r="TUZ21" s="128"/>
      <c r="TVA21" s="128"/>
      <c r="TVB21" s="128"/>
      <c r="TVC21" s="128"/>
      <c r="TVD21" s="128"/>
      <c r="TVE21" s="128"/>
      <c r="TVF21" s="128"/>
      <c r="TVG21" s="128"/>
      <c r="TVH21" s="128"/>
      <c r="TVI21" s="128"/>
      <c r="TVJ21" s="128"/>
      <c r="TVK21" s="128"/>
      <c r="TVL21" s="128"/>
      <c r="TVM21" s="128"/>
      <c r="TVN21" s="128"/>
      <c r="TVO21" s="128"/>
      <c r="TVP21" s="128"/>
      <c r="TVQ21" s="128"/>
      <c r="TVR21" s="128"/>
      <c r="TVS21" s="128"/>
      <c r="TVT21" s="128"/>
      <c r="TVU21" s="128"/>
      <c r="TVV21" s="128"/>
      <c r="TVW21" s="128"/>
      <c r="TVX21" s="128"/>
      <c r="TVY21" s="128"/>
      <c r="TVZ21" s="128"/>
      <c r="TWA21" s="128"/>
      <c r="TWB21" s="128"/>
      <c r="TWC21" s="128"/>
      <c r="TWD21" s="128"/>
      <c r="TWE21" s="128"/>
      <c r="TWF21" s="128"/>
      <c r="TWG21" s="128"/>
      <c r="TWH21" s="128"/>
      <c r="TWI21" s="128"/>
      <c r="TWJ21" s="128"/>
      <c r="TWK21" s="128"/>
      <c r="TWL21" s="128"/>
      <c r="TWM21" s="128"/>
      <c r="TWN21" s="128"/>
      <c r="TWO21" s="128"/>
      <c r="TWP21" s="128"/>
      <c r="TWQ21" s="128"/>
      <c r="TWR21" s="128"/>
      <c r="TWS21" s="128"/>
      <c r="TWT21" s="128"/>
      <c r="TWU21" s="128"/>
      <c r="TWV21" s="128"/>
      <c r="TWW21" s="128"/>
      <c r="TWX21" s="128"/>
      <c r="TWY21" s="128"/>
      <c r="TWZ21" s="128"/>
      <c r="TXA21" s="128"/>
      <c r="TXB21" s="128"/>
      <c r="TXC21" s="128"/>
      <c r="TXD21" s="128"/>
      <c r="TXE21" s="128"/>
      <c r="TXF21" s="128"/>
      <c r="TXG21" s="128"/>
      <c r="TXH21" s="128"/>
      <c r="TXI21" s="128"/>
      <c r="TXJ21" s="128"/>
      <c r="TXK21" s="128"/>
      <c r="TXL21" s="128"/>
      <c r="TXM21" s="128"/>
      <c r="TXN21" s="128"/>
      <c r="TXO21" s="128"/>
      <c r="TXP21" s="128"/>
      <c r="TXQ21" s="128"/>
      <c r="TXR21" s="128"/>
      <c r="TXS21" s="128"/>
      <c r="TXT21" s="128"/>
      <c r="TXU21" s="128"/>
      <c r="TXV21" s="128"/>
      <c r="TXW21" s="128"/>
      <c r="TXX21" s="128"/>
      <c r="TXY21" s="128"/>
      <c r="TXZ21" s="128"/>
      <c r="TYA21" s="128"/>
      <c r="TYB21" s="128"/>
      <c r="TYC21" s="128"/>
      <c r="TYD21" s="128"/>
      <c r="TYE21" s="128"/>
      <c r="TYF21" s="128"/>
      <c r="TYG21" s="128"/>
      <c r="TYH21" s="128"/>
      <c r="TYI21" s="128"/>
      <c r="TYJ21" s="128"/>
      <c r="TYK21" s="128"/>
      <c r="TYL21" s="128"/>
      <c r="TYM21" s="128"/>
      <c r="TYN21" s="128"/>
      <c r="TYO21" s="128"/>
      <c r="TYP21" s="128"/>
      <c r="TYQ21" s="128"/>
      <c r="TYR21" s="128"/>
      <c r="TYS21" s="128"/>
      <c r="TYT21" s="128"/>
      <c r="TYU21" s="128"/>
      <c r="TYV21" s="128"/>
      <c r="TYW21" s="128"/>
      <c r="TYX21" s="128"/>
      <c r="TYY21" s="128"/>
      <c r="TYZ21" s="128"/>
      <c r="TZA21" s="128"/>
      <c r="TZB21" s="128"/>
      <c r="TZC21" s="128"/>
      <c r="TZD21" s="128"/>
      <c r="TZE21" s="128"/>
      <c r="TZF21" s="128"/>
      <c r="TZG21" s="128"/>
      <c r="TZH21" s="128"/>
      <c r="TZI21" s="128"/>
      <c r="TZJ21" s="128"/>
      <c r="TZK21" s="128"/>
      <c r="TZL21" s="128"/>
      <c r="TZM21" s="128"/>
      <c r="TZN21" s="128"/>
      <c r="TZO21" s="128"/>
      <c r="TZP21" s="128"/>
      <c r="TZQ21" s="128"/>
      <c r="TZR21" s="128"/>
      <c r="TZS21" s="128"/>
      <c r="TZT21" s="128"/>
      <c r="TZU21" s="128"/>
      <c r="TZV21" s="128"/>
      <c r="TZW21" s="128"/>
      <c r="TZX21" s="128"/>
      <c r="TZY21" s="128"/>
      <c r="TZZ21" s="128"/>
      <c r="UAA21" s="128"/>
      <c r="UAB21" s="128"/>
      <c r="UAC21" s="128"/>
      <c r="UAD21" s="128"/>
      <c r="UAE21" s="128"/>
      <c r="UAF21" s="128"/>
      <c r="UAG21" s="128"/>
      <c r="UAH21" s="128"/>
      <c r="UAI21" s="128"/>
      <c r="UAJ21" s="128"/>
      <c r="UAK21" s="128"/>
      <c r="UAL21" s="128"/>
      <c r="UAM21" s="128"/>
      <c r="UAN21" s="128"/>
      <c r="UAO21" s="128"/>
      <c r="UAP21" s="128"/>
      <c r="UAQ21" s="128"/>
      <c r="UAR21" s="128"/>
      <c r="UAS21" s="128"/>
      <c r="UAT21" s="128"/>
      <c r="UAU21" s="128"/>
      <c r="UAV21" s="128"/>
      <c r="UAW21" s="128"/>
      <c r="UAX21" s="128"/>
      <c r="UAY21" s="128"/>
      <c r="UAZ21" s="128"/>
      <c r="UBA21" s="128"/>
      <c r="UBB21" s="128"/>
      <c r="UBC21" s="128"/>
      <c r="UBD21" s="128"/>
      <c r="UBE21" s="128"/>
      <c r="UBF21" s="128"/>
      <c r="UBG21" s="128"/>
      <c r="UBH21" s="128"/>
      <c r="UBI21" s="128"/>
      <c r="UBJ21" s="128"/>
      <c r="UBK21" s="128"/>
      <c r="UBL21" s="128"/>
      <c r="UBM21" s="128"/>
      <c r="UBN21" s="128"/>
      <c r="UBO21" s="128"/>
      <c r="UBP21" s="128"/>
      <c r="UBQ21" s="128"/>
      <c r="UBR21" s="128"/>
      <c r="UBS21" s="128"/>
      <c r="UBT21" s="128"/>
      <c r="UBU21" s="128"/>
      <c r="UBV21" s="128"/>
      <c r="UBW21" s="128"/>
      <c r="UBX21" s="128"/>
      <c r="UBY21" s="128"/>
      <c r="UBZ21" s="128"/>
      <c r="UCA21" s="128"/>
      <c r="UCB21" s="128"/>
      <c r="UCC21" s="128"/>
      <c r="UCD21" s="128"/>
      <c r="UCE21" s="128"/>
      <c r="UCF21" s="128"/>
      <c r="UCG21" s="128"/>
      <c r="UCH21" s="128"/>
      <c r="UCI21" s="128"/>
      <c r="UCJ21" s="128"/>
      <c r="UCK21" s="128"/>
      <c r="UCL21" s="128"/>
      <c r="UCM21" s="128"/>
      <c r="UCN21" s="128"/>
      <c r="UCO21" s="128"/>
      <c r="UCP21" s="128"/>
      <c r="UCQ21" s="128"/>
      <c r="UCR21" s="128"/>
      <c r="UCS21" s="128"/>
      <c r="UCT21" s="128"/>
      <c r="UCU21" s="128"/>
      <c r="UCV21" s="128"/>
      <c r="UCW21" s="128"/>
      <c r="UCX21" s="128"/>
      <c r="UCY21" s="128"/>
      <c r="UCZ21" s="128"/>
      <c r="UDA21" s="128"/>
      <c r="UDB21" s="128"/>
      <c r="UDC21" s="128"/>
      <c r="UDD21" s="128"/>
      <c r="UDE21" s="128"/>
      <c r="UDF21" s="128"/>
      <c r="UDG21" s="128"/>
      <c r="UDH21" s="128"/>
      <c r="UDI21" s="128"/>
      <c r="UDJ21" s="128"/>
      <c r="UDK21" s="128"/>
      <c r="UDL21" s="128"/>
      <c r="UDM21" s="128"/>
      <c r="UDN21" s="128"/>
      <c r="UDO21" s="128"/>
      <c r="UDP21" s="128"/>
      <c r="UDQ21" s="128"/>
      <c r="UDR21" s="128"/>
      <c r="UDS21" s="128"/>
      <c r="UDT21" s="128"/>
      <c r="UDU21" s="128"/>
      <c r="UDV21" s="128"/>
      <c r="UDW21" s="128"/>
      <c r="UDX21" s="128"/>
      <c r="UDY21" s="128"/>
      <c r="UDZ21" s="128"/>
      <c r="UEA21" s="128"/>
      <c r="UEB21" s="128"/>
      <c r="UEC21" s="128"/>
      <c r="UED21" s="128"/>
      <c r="UEE21" s="128"/>
      <c r="UEF21" s="128"/>
      <c r="UEG21" s="128"/>
      <c r="UEH21" s="128"/>
      <c r="UEI21" s="128"/>
      <c r="UEJ21" s="128"/>
      <c r="UEK21" s="128"/>
      <c r="UEL21" s="128"/>
      <c r="UEM21" s="128"/>
      <c r="UEN21" s="128"/>
      <c r="UEO21" s="128"/>
      <c r="UEP21" s="128"/>
      <c r="UEQ21" s="128"/>
      <c r="UER21" s="128"/>
      <c r="UES21" s="128"/>
      <c r="UET21" s="128"/>
      <c r="UEU21" s="128"/>
      <c r="UEV21" s="128"/>
      <c r="UEW21" s="128"/>
      <c r="UEX21" s="128"/>
      <c r="UEY21" s="128"/>
      <c r="UEZ21" s="128"/>
      <c r="UFA21" s="128"/>
      <c r="UFB21" s="128"/>
      <c r="UFC21" s="128"/>
      <c r="UFD21" s="128"/>
      <c r="UFE21" s="128"/>
      <c r="UFF21" s="128"/>
      <c r="UFG21" s="128"/>
      <c r="UFH21" s="128"/>
      <c r="UFI21" s="128"/>
      <c r="UFJ21" s="128"/>
      <c r="UFK21" s="128"/>
      <c r="UFL21" s="128"/>
      <c r="UFM21" s="128"/>
      <c r="UFN21" s="128"/>
      <c r="UFO21" s="128"/>
      <c r="UFP21" s="128"/>
      <c r="UFQ21" s="128"/>
      <c r="UFR21" s="128"/>
      <c r="UFS21" s="128"/>
      <c r="UFT21" s="128"/>
      <c r="UFU21" s="128"/>
      <c r="UFV21" s="128"/>
      <c r="UFW21" s="128"/>
      <c r="UFX21" s="128"/>
      <c r="UFY21" s="128"/>
      <c r="UFZ21" s="128"/>
      <c r="UGA21" s="128"/>
      <c r="UGB21" s="128"/>
      <c r="UGC21" s="128"/>
      <c r="UGD21" s="128"/>
      <c r="UGE21" s="128"/>
      <c r="UGF21" s="128"/>
      <c r="UGG21" s="128"/>
      <c r="UGH21" s="128"/>
      <c r="UGI21" s="128"/>
      <c r="UGJ21" s="128"/>
      <c r="UGK21" s="128"/>
      <c r="UGL21" s="128"/>
      <c r="UGM21" s="128"/>
      <c r="UGN21" s="128"/>
      <c r="UGO21" s="128"/>
      <c r="UGP21" s="128"/>
      <c r="UGQ21" s="128"/>
      <c r="UGR21" s="128"/>
      <c r="UGS21" s="128"/>
      <c r="UGT21" s="128"/>
      <c r="UGU21" s="128"/>
      <c r="UGV21" s="128"/>
      <c r="UGW21" s="128"/>
      <c r="UGX21" s="128"/>
      <c r="UGY21" s="128"/>
      <c r="UGZ21" s="128"/>
      <c r="UHA21" s="128"/>
      <c r="UHB21" s="128"/>
      <c r="UHC21" s="128"/>
      <c r="UHD21" s="128"/>
      <c r="UHE21" s="128"/>
      <c r="UHF21" s="128"/>
      <c r="UHG21" s="128"/>
      <c r="UHH21" s="128"/>
      <c r="UHI21" s="128"/>
      <c r="UHJ21" s="128"/>
      <c r="UHK21" s="128"/>
      <c r="UHL21" s="128"/>
      <c r="UHM21" s="128"/>
      <c r="UHN21" s="128"/>
      <c r="UHO21" s="128"/>
      <c r="UHP21" s="128"/>
      <c r="UHQ21" s="128"/>
      <c r="UHR21" s="128"/>
      <c r="UHS21" s="128"/>
      <c r="UHT21" s="128"/>
      <c r="UHU21" s="128"/>
      <c r="UHV21" s="128"/>
      <c r="UHW21" s="128"/>
      <c r="UHX21" s="128"/>
      <c r="UHY21" s="128"/>
      <c r="UHZ21" s="128"/>
      <c r="UIA21" s="128"/>
      <c r="UIB21" s="128"/>
      <c r="UIC21" s="128"/>
      <c r="UID21" s="128"/>
      <c r="UIE21" s="128"/>
      <c r="UIF21" s="128"/>
      <c r="UIG21" s="128"/>
      <c r="UIH21" s="128"/>
      <c r="UII21" s="128"/>
      <c r="UIJ21" s="128"/>
      <c r="UIK21" s="128"/>
      <c r="UIL21" s="128"/>
      <c r="UIM21" s="128"/>
      <c r="UIN21" s="128"/>
      <c r="UIO21" s="128"/>
      <c r="UIP21" s="128"/>
      <c r="UIQ21" s="128"/>
      <c r="UIR21" s="128"/>
      <c r="UIS21" s="128"/>
      <c r="UIT21" s="128"/>
      <c r="UIU21" s="128"/>
      <c r="UIV21" s="128"/>
      <c r="UIW21" s="128"/>
      <c r="UIX21" s="128"/>
      <c r="UIY21" s="128"/>
      <c r="UIZ21" s="128"/>
      <c r="UJA21" s="128"/>
      <c r="UJB21" s="128"/>
      <c r="UJC21" s="128"/>
      <c r="UJD21" s="128"/>
      <c r="UJE21" s="128"/>
      <c r="UJF21" s="128"/>
      <c r="UJG21" s="128"/>
      <c r="UJH21" s="128"/>
      <c r="UJI21" s="128"/>
      <c r="UJJ21" s="128"/>
      <c r="UJK21" s="128"/>
      <c r="UJL21" s="128"/>
      <c r="UJM21" s="128"/>
      <c r="UJN21" s="128"/>
      <c r="UJO21" s="128"/>
      <c r="UJP21" s="128"/>
      <c r="UJQ21" s="128"/>
      <c r="UJR21" s="128"/>
      <c r="UJS21" s="128"/>
      <c r="UJT21" s="128"/>
      <c r="UJU21" s="128"/>
      <c r="UJV21" s="128"/>
      <c r="UJW21" s="128"/>
      <c r="UJX21" s="128"/>
      <c r="UJY21" s="128"/>
      <c r="UJZ21" s="128"/>
      <c r="UKA21" s="128"/>
      <c r="UKB21" s="128"/>
      <c r="UKC21" s="128"/>
      <c r="UKD21" s="128"/>
      <c r="UKE21" s="128"/>
      <c r="UKF21" s="128"/>
      <c r="UKG21" s="128"/>
      <c r="UKH21" s="128"/>
      <c r="UKI21" s="128"/>
      <c r="UKJ21" s="128"/>
      <c r="UKK21" s="128"/>
      <c r="UKL21" s="128"/>
      <c r="UKM21" s="128"/>
      <c r="UKN21" s="128"/>
      <c r="UKO21" s="128"/>
      <c r="UKP21" s="128"/>
      <c r="UKQ21" s="128"/>
      <c r="UKR21" s="128"/>
      <c r="UKS21" s="128"/>
      <c r="UKT21" s="128"/>
      <c r="UKU21" s="128"/>
      <c r="UKV21" s="128"/>
      <c r="UKW21" s="128"/>
      <c r="UKX21" s="128"/>
      <c r="UKY21" s="128"/>
      <c r="UKZ21" s="128"/>
      <c r="ULA21" s="128"/>
      <c r="ULB21" s="128"/>
      <c r="ULC21" s="128"/>
      <c r="ULD21" s="128"/>
      <c r="ULE21" s="128"/>
      <c r="ULF21" s="128"/>
      <c r="ULG21" s="128"/>
      <c r="ULH21" s="128"/>
      <c r="ULI21" s="128"/>
      <c r="ULJ21" s="128"/>
      <c r="ULK21" s="128"/>
      <c r="ULL21" s="128"/>
      <c r="ULM21" s="128"/>
      <c r="ULN21" s="128"/>
      <c r="ULO21" s="128"/>
      <c r="ULP21" s="128"/>
      <c r="ULQ21" s="128"/>
      <c r="ULR21" s="128"/>
      <c r="ULS21" s="128"/>
      <c r="ULT21" s="128"/>
      <c r="ULU21" s="128"/>
      <c r="ULV21" s="128"/>
      <c r="ULW21" s="128"/>
      <c r="ULX21" s="128"/>
      <c r="ULY21" s="128"/>
      <c r="ULZ21" s="128"/>
      <c r="UMA21" s="128"/>
      <c r="UMB21" s="128"/>
      <c r="UMC21" s="128"/>
      <c r="UMD21" s="128"/>
      <c r="UME21" s="128"/>
      <c r="UMF21" s="128"/>
      <c r="UMG21" s="128"/>
      <c r="UMH21" s="128"/>
      <c r="UMI21" s="128"/>
      <c r="UMJ21" s="128"/>
      <c r="UMK21" s="128"/>
      <c r="UML21" s="128"/>
      <c r="UMM21" s="128"/>
      <c r="UMN21" s="128"/>
      <c r="UMO21" s="128"/>
      <c r="UMP21" s="128"/>
      <c r="UMQ21" s="128"/>
      <c r="UMR21" s="128"/>
      <c r="UMS21" s="128"/>
      <c r="UMT21" s="128"/>
      <c r="UMU21" s="128"/>
      <c r="UMV21" s="128"/>
      <c r="UMW21" s="128"/>
      <c r="UMX21" s="128"/>
      <c r="UMY21" s="128"/>
      <c r="UMZ21" s="128"/>
      <c r="UNA21" s="128"/>
      <c r="UNB21" s="128"/>
      <c r="UNC21" s="128"/>
      <c r="UND21" s="128"/>
      <c r="UNE21" s="128"/>
      <c r="UNF21" s="128"/>
      <c r="UNG21" s="128"/>
      <c r="UNH21" s="128"/>
      <c r="UNI21" s="128"/>
      <c r="UNJ21" s="128"/>
      <c r="UNK21" s="128"/>
      <c r="UNL21" s="128"/>
      <c r="UNM21" s="128"/>
      <c r="UNN21" s="128"/>
      <c r="UNO21" s="128"/>
      <c r="UNP21" s="128"/>
      <c r="UNQ21" s="128"/>
      <c r="UNR21" s="128"/>
      <c r="UNS21" s="128"/>
      <c r="UNT21" s="128"/>
      <c r="UNU21" s="128"/>
      <c r="UNV21" s="128"/>
      <c r="UNW21" s="128"/>
      <c r="UNX21" s="128"/>
      <c r="UNY21" s="128"/>
      <c r="UNZ21" s="128"/>
      <c r="UOA21" s="128"/>
      <c r="UOB21" s="128"/>
      <c r="UOC21" s="128"/>
      <c r="UOD21" s="128"/>
      <c r="UOE21" s="128"/>
      <c r="UOF21" s="128"/>
      <c r="UOG21" s="128"/>
      <c r="UOH21" s="128"/>
      <c r="UOI21" s="128"/>
      <c r="UOJ21" s="128"/>
      <c r="UOK21" s="128"/>
      <c r="UOL21" s="128"/>
      <c r="UOM21" s="128"/>
      <c r="UON21" s="128"/>
      <c r="UOO21" s="128"/>
      <c r="UOP21" s="128"/>
      <c r="UOQ21" s="128"/>
      <c r="UOR21" s="128"/>
      <c r="UOS21" s="128"/>
      <c r="UOT21" s="128"/>
      <c r="UOU21" s="128"/>
      <c r="UOV21" s="128"/>
      <c r="UOW21" s="128"/>
      <c r="UOX21" s="128"/>
      <c r="UOY21" s="128"/>
      <c r="UOZ21" s="128"/>
      <c r="UPA21" s="128"/>
      <c r="UPB21" s="128"/>
      <c r="UPC21" s="128"/>
      <c r="UPD21" s="128"/>
      <c r="UPE21" s="128"/>
      <c r="UPF21" s="128"/>
      <c r="UPG21" s="128"/>
      <c r="UPH21" s="128"/>
      <c r="UPI21" s="128"/>
      <c r="UPJ21" s="128"/>
      <c r="UPK21" s="128"/>
      <c r="UPL21" s="128"/>
      <c r="UPM21" s="128"/>
      <c r="UPN21" s="128"/>
      <c r="UPO21" s="128"/>
      <c r="UPP21" s="128"/>
      <c r="UPQ21" s="128"/>
      <c r="UPR21" s="128"/>
      <c r="UPS21" s="128"/>
      <c r="UPT21" s="128"/>
      <c r="UPU21" s="128"/>
      <c r="UPV21" s="128"/>
      <c r="UPW21" s="128"/>
      <c r="UPX21" s="128"/>
      <c r="UPY21" s="128"/>
      <c r="UPZ21" s="128"/>
      <c r="UQA21" s="128"/>
      <c r="UQB21" s="128"/>
      <c r="UQC21" s="128"/>
      <c r="UQD21" s="128"/>
      <c r="UQE21" s="128"/>
      <c r="UQF21" s="128"/>
      <c r="UQG21" s="128"/>
      <c r="UQH21" s="128"/>
      <c r="UQI21" s="128"/>
      <c r="UQJ21" s="128"/>
      <c r="UQK21" s="128"/>
      <c r="UQL21" s="128"/>
      <c r="UQM21" s="128"/>
      <c r="UQN21" s="128"/>
      <c r="UQO21" s="128"/>
      <c r="UQP21" s="128"/>
      <c r="UQQ21" s="128"/>
      <c r="UQR21" s="128"/>
      <c r="UQS21" s="128"/>
      <c r="UQT21" s="128"/>
      <c r="UQU21" s="128"/>
      <c r="UQV21" s="128"/>
      <c r="UQW21" s="128"/>
      <c r="UQX21" s="128"/>
      <c r="UQY21" s="128"/>
      <c r="UQZ21" s="128"/>
      <c r="URA21" s="128"/>
      <c r="URB21" s="128"/>
      <c r="URC21" s="128"/>
      <c r="URD21" s="128"/>
      <c r="URE21" s="128"/>
      <c r="URF21" s="128"/>
      <c r="URG21" s="128"/>
      <c r="URH21" s="128"/>
      <c r="URI21" s="128"/>
      <c r="URJ21" s="128"/>
      <c r="URK21" s="128"/>
      <c r="URL21" s="128"/>
      <c r="URM21" s="128"/>
      <c r="URN21" s="128"/>
      <c r="URO21" s="128"/>
      <c r="URP21" s="128"/>
      <c r="URQ21" s="128"/>
      <c r="URR21" s="128"/>
      <c r="URS21" s="128"/>
      <c r="URT21" s="128"/>
      <c r="URU21" s="128"/>
      <c r="URV21" s="128"/>
      <c r="URW21" s="128"/>
      <c r="URX21" s="128"/>
      <c r="URY21" s="128"/>
      <c r="URZ21" s="128"/>
      <c r="USA21" s="128"/>
      <c r="USB21" s="128"/>
      <c r="USC21" s="128"/>
      <c r="USD21" s="128"/>
      <c r="USE21" s="128"/>
      <c r="USF21" s="128"/>
      <c r="USG21" s="128"/>
      <c r="USH21" s="128"/>
      <c r="USI21" s="128"/>
      <c r="USJ21" s="128"/>
      <c r="USK21" s="128"/>
      <c r="USL21" s="128"/>
      <c r="USM21" s="128"/>
      <c r="USN21" s="128"/>
      <c r="USO21" s="128"/>
      <c r="USP21" s="128"/>
      <c r="USQ21" s="128"/>
      <c r="USR21" s="128"/>
      <c r="USS21" s="128"/>
      <c r="UST21" s="128"/>
      <c r="USU21" s="128"/>
      <c r="USV21" s="128"/>
      <c r="USW21" s="128"/>
      <c r="USX21" s="128"/>
      <c r="USY21" s="128"/>
      <c r="USZ21" s="128"/>
      <c r="UTA21" s="128"/>
      <c r="UTB21" s="128"/>
      <c r="UTC21" s="128"/>
      <c r="UTD21" s="128"/>
      <c r="UTE21" s="128"/>
      <c r="UTF21" s="128"/>
      <c r="UTG21" s="128"/>
      <c r="UTH21" s="128"/>
      <c r="UTI21" s="128"/>
      <c r="UTJ21" s="128"/>
      <c r="UTK21" s="128"/>
      <c r="UTL21" s="128"/>
      <c r="UTM21" s="128"/>
      <c r="UTN21" s="128"/>
      <c r="UTO21" s="128"/>
      <c r="UTP21" s="128"/>
      <c r="UTQ21" s="128"/>
      <c r="UTR21" s="128"/>
      <c r="UTS21" s="128"/>
      <c r="UTT21" s="128"/>
      <c r="UTU21" s="128"/>
      <c r="UTV21" s="128"/>
      <c r="UTW21" s="128"/>
      <c r="UTX21" s="128"/>
      <c r="UTY21" s="128"/>
      <c r="UTZ21" s="128"/>
      <c r="UUA21" s="128"/>
      <c r="UUB21" s="128"/>
      <c r="UUC21" s="128"/>
      <c r="UUD21" s="128"/>
      <c r="UUE21" s="128"/>
      <c r="UUF21" s="128"/>
      <c r="UUG21" s="128"/>
      <c r="UUH21" s="128"/>
      <c r="UUI21" s="128"/>
      <c r="UUJ21" s="128"/>
      <c r="UUK21" s="128"/>
      <c r="UUL21" s="128"/>
      <c r="UUM21" s="128"/>
      <c r="UUN21" s="128"/>
      <c r="UUO21" s="128"/>
      <c r="UUP21" s="128"/>
      <c r="UUQ21" s="128"/>
      <c r="UUR21" s="128"/>
      <c r="UUS21" s="128"/>
      <c r="UUT21" s="128"/>
      <c r="UUU21" s="128"/>
      <c r="UUV21" s="128"/>
      <c r="UUW21" s="128"/>
      <c r="UUX21" s="128"/>
      <c r="UUY21" s="128"/>
      <c r="UUZ21" s="128"/>
      <c r="UVA21" s="128"/>
      <c r="UVB21" s="128"/>
      <c r="UVC21" s="128"/>
      <c r="UVD21" s="128"/>
      <c r="UVE21" s="128"/>
      <c r="UVF21" s="128"/>
      <c r="UVG21" s="128"/>
      <c r="UVH21" s="128"/>
      <c r="UVI21" s="128"/>
      <c r="UVJ21" s="128"/>
      <c r="UVK21" s="128"/>
      <c r="UVL21" s="128"/>
      <c r="UVM21" s="128"/>
      <c r="UVN21" s="128"/>
      <c r="UVO21" s="128"/>
      <c r="UVP21" s="128"/>
      <c r="UVQ21" s="128"/>
      <c r="UVR21" s="128"/>
      <c r="UVS21" s="128"/>
      <c r="UVT21" s="128"/>
      <c r="UVU21" s="128"/>
      <c r="UVV21" s="128"/>
      <c r="UVW21" s="128"/>
      <c r="UVX21" s="128"/>
      <c r="UVY21" s="128"/>
      <c r="UVZ21" s="128"/>
      <c r="UWA21" s="128"/>
      <c r="UWB21" s="128"/>
      <c r="UWC21" s="128"/>
      <c r="UWD21" s="128"/>
      <c r="UWE21" s="128"/>
      <c r="UWF21" s="128"/>
      <c r="UWG21" s="128"/>
      <c r="UWH21" s="128"/>
      <c r="UWI21" s="128"/>
      <c r="UWJ21" s="128"/>
      <c r="UWK21" s="128"/>
      <c r="UWL21" s="128"/>
      <c r="UWM21" s="128"/>
      <c r="UWN21" s="128"/>
      <c r="UWO21" s="128"/>
      <c r="UWP21" s="128"/>
      <c r="UWQ21" s="128"/>
      <c r="UWR21" s="128"/>
      <c r="UWS21" s="128"/>
      <c r="UWT21" s="128"/>
      <c r="UWU21" s="128"/>
      <c r="UWV21" s="128"/>
      <c r="UWW21" s="128"/>
      <c r="UWX21" s="128"/>
      <c r="UWY21" s="128"/>
      <c r="UWZ21" s="128"/>
      <c r="UXA21" s="128"/>
      <c r="UXB21" s="128"/>
      <c r="UXC21" s="128"/>
      <c r="UXD21" s="128"/>
      <c r="UXE21" s="128"/>
      <c r="UXF21" s="128"/>
      <c r="UXG21" s="128"/>
      <c r="UXH21" s="128"/>
      <c r="UXI21" s="128"/>
      <c r="UXJ21" s="128"/>
      <c r="UXK21" s="128"/>
      <c r="UXL21" s="128"/>
      <c r="UXM21" s="128"/>
      <c r="UXN21" s="128"/>
      <c r="UXO21" s="128"/>
      <c r="UXP21" s="128"/>
      <c r="UXQ21" s="128"/>
      <c r="UXR21" s="128"/>
      <c r="UXS21" s="128"/>
      <c r="UXT21" s="128"/>
      <c r="UXU21" s="128"/>
      <c r="UXV21" s="128"/>
      <c r="UXW21" s="128"/>
      <c r="UXX21" s="128"/>
      <c r="UXY21" s="128"/>
      <c r="UXZ21" s="128"/>
      <c r="UYA21" s="128"/>
      <c r="UYB21" s="128"/>
      <c r="UYC21" s="128"/>
      <c r="UYD21" s="128"/>
      <c r="UYE21" s="128"/>
      <c r="UYF21" s="128"/>
      <c r="UYG21" s="128"/>
      <c r="UYH21" s="128"/>
      <c r="UYI21" s="128"/>
      <c r="UYJ21" s="128"/>
      <c r="UYK21" s="128"/>
      <c r="UYL21" s="128"/>
      <c r="UYM21" s="128"/>
      <c r="UYN21" s="128"/>
      <c r="UYO21" s="128"/>
      <c r="UYP21" s="128"/>
      <c r="UYQ21" s="128"/>
      <c r="UYR21" s="128"/>
      <c r="UYS21" s="128"/>
      <c r="UYT21" s="128"/>
      <c r="UYU21" s="128"/>
      <c r="UYV21" s="128"/>
      <c r="UYW21" s="128"/>
      <c r="UYX21" s="128"/>
      <c r="UYY21" s="128"/>
      <c r="UYZ21" s="128"/>
      <c r="UZA21" s="128"/>
      <c r="UZB21" s="128"/>
      <c r="UZC21" s="128"/>
      <c r="UZD21" s="128"/>
      <c r="UZE21" s="128"/>
      <c r="UZF21" s="128"/>
      <c r="UZG21" s="128"/>
      <c r="UZH21" s="128"/>
      <c r="UZI21" s="128"/>
      <c r="UZJ21" s="128"/>
      <c r="UZK21" s="128"/>
      <c r="UZL21" s="128"/>
      <c r="UZM21" s="128"/>
      <c r="UZN21" s="128"/>
      <c r="UZO21" s="128"/>
      <c r="UZP21" s="128"/>
      <c r="UZQ21" s="128"/>
      <c r="UZR21" s="128"/>
      <c r="UZS21" s="128"/>
      <c r="UZT21" s="128"/>
      <c r="UZU21" s="128"/>
      <c r="UZV21" s="128"/>
      <c r="UZW21" s="128"/>
      <c r="UZX21" s="128"/>
      <c r="UZY21" s="128"/>
      <c r="UZZ21" s="128"/>
      <c r="VAA21" s="128"/>
      <c r="VAB21" s="128"/>
      <c r="VAC21" s="128"/>
      <c r="VAD21" s="128"/>
      <c r="VAE21" s="128"/>
      <c r="VAF21" s="128"/>
      <c r="VAG21" s="128"/>
      <c r="VAH21" s="128"/>
      <c r="VAI21" s="128"/>
      <c r="VAJ21" s="128"/>
      <c r="VAK21" s="128"/>
      <c r="VAL21" s="128"/>
      <c r="VAM21" s="128"/>
      <c r="VAN21" s="128"/>
      <c r="VAO21" s="128"/>
      <c r="VAP21" s="128"/>
      <c r="VAQ21" s="128"/>
      <c r="VAR21" s="128"/>
      <c r="VAS21" s="128"/>
      <c r="VAT21" s="128"/>
      <c r="VAU21" s="128"/>
      <c r="VAV21" s="128"/>
      <c r="VAW21" s="128"/>
      <c r="VAX21" s="128"/>
      <c r="VAY21" s="128"/>
      <c r="VAZ21" s="128"/>
      <c r="VBA21" s="128"/>
      <c r="VBB21" s="128"/>
      <c r="VBC21" s="128"/>
      <c r="VBD21" s="128"/>
      <c r="VBE21" s="128"/>
      <c r="VBF21" s="128"/>
      <c r="VBG21" s="128"/>
      <c r="VBH21" s="128"/>
      <c r="VBI21" s="128"/>
      <c r="VBJ21" s="128"/>
      <c r="VBK21" s="128"/>
      <c r="VBL21" s="128"/>
      <c r="VBM21" s="128"/>
      <c r="VBN21" s="128"/>
      <c r="VBO21" s="128"/>
      <c r="VBP21" s="128"/>
      <c r="VBQ21" s="128"/>
      <c r="VBR21" s="128"/>
      <c r="VBS21" s="128"/>
      <c r="VBT21" s="128"/>
      <c r="VBU21" s="128"/>
      <c r="VBV21" s="128"/>
      <c r="VBW21" s="128"/>
      <c r="VBX21" s="128"/>
      <c r="VBY21" s="128"/>
      <c r="VBZ21" s="128"/>
      <c r="VCA21" s="128"/>
      <c r="VCB21" s="128"/>
      <c r="VCC21" s="128"/>
      <c r="VCD21" s="128"/>
      <c r="VCE21" s="128"/>
      <c r="VCF21" s="128"/>
      <c r="VCG21" s="128"/>
      <c r="VCH21" s="128"/>
      <c r="VCI21" s="128"/>
      <c r="VCJ21" s="128"/>
      <c r="VCK21" s="128"/>
      <c r="VCL21" s="128"/>
      <c r="VCM21" s="128"/>
      <c r="VCN21" s="128"/>
      <c r="VCO21" s="128"/>
      <c r="VCP21" s="128"/>
      <c r="VCQ21" s="128"/>
      <c r="VCR21" s="128"/>
      <c r="VCS21" s="128"/>
      <c r="VCT21" s="128"/>
      <c r="VCU21" s="128"/>
      <c r="VCV21" s="128"/>
      <c r="VCW21" s="128"/>
      <c r="VCX21" s="128"/>
      <c r="VCY21" s="128"/>
      <c r="VCZ21" s="128"/>
      <c r="VDA21" s="128"/>
      <c r="VDB21" s="128"/>
      <c r="VDC21" s="128"/>
      <c r="VDD21" s="128"/>
      <c r="VDE21" s="128"/>
      <c r="VDF21" s="128"/>
      <c r="VDG21" s="128"/>
      <c r="VDH21" s="128"/>
      <c r="VDI21" s="128"/>
      <c r="VDJ21" s="128"/>
      <c r="VDK21" s="128"/>
      <c r="VDL21" s="128"/>
      <c r="VDM21" s="128"/>
      <c r="VDN21" s="128"/>
      <c r="VDO21" s="128"/>
      <c r="VDP21" s="128"/>
      <c r="VDQ21" s="128"/>
      <c r="VDR21" s="128"/>
      <c r="VDS21" s="128"/>
      <c r="VDT21" s="128"/>
      <c r="VDU21" s="128"/>
      <c r="VDV21" s="128"/>
      <c r="VDW21" s="128"/>
      <c r="VDX21" s="128"/>
      <c r="VDY21" s="128"/>
      <c r="VDZ21" s="128"/>
      <c r="VEA21" s="128"/>
      <c r="VEB21" s="128"/>
      <c r="VEC21" s="128"/>
      <c r="VED21" s="128"/>
      <c r="VEE21" s="128"/>
      <c r="VEF21" s="128"/>
      <c r="VEG21" s="128"/>
      <c r="VEH21" s="128"/>
      <c r="VEI21" s="128"/>
      <c r="VEJ21" s="128"/>
      <c r="VEK21" s="128"/>
      <c r="VEL21" s="128"/>
      <c r="VEM21" s="128"/>
      <c r="VEN21" s="128"/>
      <c r="VEO21" s="128"/>
      <c r="VEP21" s="128"/>
      <c r="VEQ21" s="128"/>
      <c r="VER21" s="128"/>
      <c r="VES21" s="128"/>
      <c r="VET21" s="128"/>
      <c r="VEU21" s="128"/>
      <c r="VEV21" s="128"/>
      <c r="VEW21" s="128"/>
      <c r="VEX21" s="128"/>
      <c r="VEY21" s="128"/>
      <c r="VEZ21" s="128"/>
      <c r="VFA21" s="128"/>
      <c r="VFB21" s="128"/>
      <c r="VFC21" s="128"/>
      <c r="VFD21" s="128"/>
      <c r="VFE21" s="128"/>
      <c r="VFF21" s="128"/>
      <c r="VFG21" s="128"/>
      <c r="VFH21" s="128"/>
      <c r="VFI21" s="128"/>
      <c r="VFJ21" s="128"/>
      <c r="VFK21" s="128"/>
      <c r="VFL21" s="128"/>
      <c r="VFM21" s="128"/>
      <c r="VFN21" s="128"/>
      <c r="VFO21" s="128"/>
      <c r="VFP21" s="128"/>
      <c r="VFQ21" s="128"/>
      <c r="VFR21" s="128"/>
      <c r="VFS21" s="128"/>
      <c r="VFT21" s="128"/>
      <c r="VFU21" s="128"/>
      <c r="VFV21" s="128"/>
      <c r="VFW21" s="128"/>
      <c r="VFX21" s="128"/>
      <c r="VFY21" s="128"/>
      <c r="VFZ21" s="128"/>
      <c r="VGA21" s="128"/>
      <c r="VGB21" s="128"/>
      <c r="VGC21" s="128"/>
      <c r="VGD21" s="128"/>
      <c r="VGE21" s="128"/>
      <c r="VGF21" s="128"/>
      <c r="VGG21" s="128"/>
      <c r="VGH21" s="128"/>
      <c r="VGI21" s="128"/>
      <c r="VGJ21" s="128"/>
      <c r="VGK21" s="128"/>
      <c r="VGL21" s="128"/>
      <c r="VGM21" s="128"/>
      <c r="VGN21" s="128"/>
      <c r="VGO21" s="128"/>
      <c r="VGP21" s="128"/>
      <c r="VGQ21" s="128"/>
      <c r="VGR21" s="128"/>
      <c r="VGS21" s="128"/>
      <c r="VGT21" s="128"/>
      <c r="VGU21" s="128"/>
      <c r="VGV21" s="128"/>
      <c r="VGW21" s="128"/>
      <c r="VGX21" s="128"/>
      <c r="VGY21" s="128"/>
      <c r="VGZ21" s="128"/>
      <c r="VHA21" s="128"/>
      <c r="VHB21" s="128"/>
      <c r="VHC21" s="128"/>
      <c r="VHD21" s="128"/>
      <c r="VHE21" s="128"/>
      <c r="VHF21" s="128"/>
      <c r="VHG21" s="128"/>
      <c r="VHH21" s="128"/>
      <c r="VHI21" s="128"/>
      <c r="VHJ21" s="128"/>
      <c r="VHK21" s="128"/>
      <c r="VHL21" s="128"/>
      <c r="VHM21" s="128"/>
      <c r="VHN21" s="128"/>
      <c r="VHO21" s="128"/>
      <c r="VHP21" s="128"/>
      <c r="VHQ21" s="128"/>
      <c r="VHR21" s="128"/>
      <c r="VHS21" s="128"/>
      <c r="VHT21" s="128"/>
      <c r="VHU21" s="128"/>
      <c r="VHV21" s="128"/>
      <c r="VHW21" s="128"/>
      <c r="VHX21" s="128"/>
      <c r="VHY21" s="128"/>
      <c r="VHZ21" s="128"/>
      <c r="VIA21" s="128"/>
      <c r="VIB21" s="128"/>
      <c r="VIC21" s="128"/>
      <c r="VID21" s="128"/>
      <c r="VIE21" s="128"/>
      <c r="VIF21" s="128"/>
      <c r="VIG21" s="128"/>
      <c r="VIH21" s="128"/>
      <c r="VII21" s="128"/>
      <c r="VIJ21" s="128"/>
      <c r="VIK21" s="128"/>
      <c r="VIL21" s="128"/>
      <c r="VIM21" s="128"/>
      <c r="VIN21" s="128"/>
      <c r="VIO21" s="128"/>
      <c r="VIP21" s="128"/>
      <c r="VIQ21" s="128"/>
      <c r="VIR21" s="128"/>
      <c r="VIS21" s="128"/>
      <c r="VIT21" s="128"/>
      <c r="VIU21" s="128"/>
      <c r="VIV21" s="128"/>
      <c r="VIW21" s="128"/>
      <c r="VIX21" s="128"/>
      <c r="VIY21" s="128"/>
      <c r="VIZ21" s="128"/>
      <c r="VJA21" s="128"/>
      <c r="VJB21" s="128"/>
      <c r="VJC21" s="128"/>
      <c r="VJD21" s="128"/>
      <c r="VJE21" s="128"/>
      <c r="VJF21" s="128"/>
      <c r="VJG21" s="128"/>
      <c r="VJH21" s="128"/>
      <c r="VJI21" s="128"/>
      <c r="VJJ21" s="128"/>
      <c r="VJK21" s="128"/>
      <c r="VJL21" s="128"/>
      <c r="VJM21" s="128"/>
      <c r="VJN21" s="128"/>
      <c r="VJO21" s="128"/>
      <c r="VJP21" s="128"/>
      <c r="VJQ21" s="128"/>
      <c r="VJR21" s="128"/>
      <c r="VJS21" s="128"/>
      <c r="VJT21" s="128"/>
      <c r="VJU21" s="128"/>
      <c r="VJV21" s="128"/>
      <c r="VJW21" s="128"/>
      <c r="VJX21" s="128"/>
      <c r="VJY21" s="128"/>
      <c r="VJZ21" s="128"/>
      <c r="VKA21" s="128"/>
      <c r="VKB21" s="128"/>
      <c r="VKC21" s="128"/>
      <c r="VKD21" s="128"/>
      <c r="VKE21" s="128"/>
      <c r="VKF21" s="128"/>
      <c r="VKG21" s="128"/>
      <c r="VKH21" s="128"/>
      <c r="VKI21" s="128"/>
      <c r="VKJ21" s="128"/>
      <c r="VKK21" s="128"/>
      <c r="VKL21" s="128"/>
      <c r="VKM21" s="128"/>
      <c r="VKN21" s="128"/>
      <c r="VKO21" s="128"/>
      <c r="VKP21" s="128"/>
      <c r="VKQ21" s="128"/>
      <c r="VKR21" s="128"/>
      <c r="VKS21" s="128"/>
      <c r="VKT21" s="128"/>
      <c r="VKU21" s="128"/>
      <c r="VKV21" s="128"/>
      <c r="VKW21" s="128"/>
      <c r="VKX21" s="128"/>
      <c r="VKY21" s="128"/>
      <c r="VKZ21" s="128"/>
      <c r="VLA21" s="128"/>
      <c r="VLB21" s="128"/>
      <c r="VLC21" s="128"/>
      <c r="VLD21" s="128"/>
      <c r="VLE21" s="128"/>
      <c r="VLF21" s="128"/>
      <c r="VLG21" s="128"/>
      <c r="VLH21" s="128"/>
      <c r="VLI21" s="128"/>
      <c r="VLJ21" s="128"/>
      <c r="VLK21" s="128"/>
      <c r="VLL21" s="128"/>
      <c r="VLM21" s="128"/>
      <c r="VLN21" s="128"/>
      <c r="VLO21" s="128"/>
      <c r="VLP21" s="128"/>
      <c r="VLQ21" s="128"/>
      <c r="VLR21" s="128"/>
      <c r="VLS21" s="128"/>
      <c r="VLT21" s="128"/>
      <c r="VLU21" s="128"/>
      <c r="VLV21" s="128"/>
      <c r="VLW21" s="128"/>
      <c r="VLX21" s="128"/>
      <c r="VLY21" s="128"/>
      <c r="VLZ21" s="128"/>
      <c r="VMA21" s="128"/>
      <c r="VMB21" s="128"/>
      <c r="VMC21" s="128"/>
      <c r="VMD21" s="128"/>
      <c r="VME21" s="128"/>
      <c r="VMF21" s="128"/>
      <c r="VMG21" s="128"/>
      <c r="VMH21" s="128"/>
      <c r="VMI21" s="128"/>
      <c r="VMJ21" s="128"/>
      <c r="VMK21" s="128"/>
      <c r="VML21" s="128"/>
      <c r="VMM21" s="128"/>
      <c r="VMN21" s="128"/>
      <c r="VMO21" s="128"/>
      <c r="VMP21" s="128"/>
      <c r="VMQ21" s="128"/>
      <c r="VMR21" s="128"/>
      <c r="VMS21" s="128"/>
      <c r="VMT21" s="128"/>
      <c r="VMU21" s="128"/>
      <c r="VMV21" s="128"/>
      <c r="VMW21" s="128"/>
      <c r="VMX21" s="128"/>
      <c r="VMY21" s="128"/>
      <c r="VMZ21" s="128"/>
      <c r="VNA21" s="128"/>
      <c r="VNB21" s="128"/>
      <c r="VNC21" s="128"/>
      <c r="VND21" s="128"/>
      <c r="VNE21" s="128"/>
      <c r="VNF21" s="128"/>
      <c r="VNG21" s="128"/>
      <c r="VNH21" s="128"/>
      <c r="VNI21" s="128"/>
      <c r="VNJ21" s="128"/>
      <c r="VNK21" s="128"/>
      <c r="VNL21" s="128"/>
      <c r="VNM21" s="128"/>
      <c r="VNN21" s="128"/>
      <c r="VNO21" s="128"/>
      <c r="VNP21" s="128"/>
      <c r="VNQ21" s="128"/>
      <c r="VNR21" s="128"/>
      <c r="VNS21" s="128"/>
      <c r="VNT21" s="128"/>
      <c r="VNU21" s="128"/>
      <c r="VNV21" s="128"/>
      <c r="VNW21" s="128"/>
      <c r="VNX21" s="128"/>
      <c r="VNY21" s="128"/>
      <c r="VNZ21" s="128"/>
      <c r="VOA21" s="128"/>
      <c r="VOB21" s="128"/>
      <c r="VOC21" s="128"/>
      <c r="VOD21" s="128"/>
      <c r="VOE21" s="128"/>
      <c r="VOF21" s="128"/>
      <c r="VOG21" s="128"/>
      <c r="VOH21" s="128"/>
      <c r="VOI21" s="128"/>
      <c r="VOJ21" s="128"/>
      <c r="VOK21" s="128"/>
      <c r="VOL21" s="128"/>
      <c r="VOM21" s="128"/>
      <c r="VON21" s="128"/>
      <c r="VOO21" s="128"/>
      <c r="VOP21" s="128"/>
      <c r="VOQ21" s="128"/>
      <c r="VOR21" s="128"/>
      <c r="VOS21" s="128"/>
      <c r="VOT21" s="128"/>
      <c r="VOU21" s="128"/>
      <c r="VOV21" s="128"/>
      <c r="VOW21" s="128"/>
      <c r="VOX21" s="128"/>
      <c r="VOY21" s="128"/>
      <c r="VOZ21" s="128"/>
      <c r="VPA21" s="128"/>
      <c r="VPB21" s="128"/>
      <c r="VPC21" s="128"/>
      <c r="VPD21" s="128"/>
      <c r="VPE21" s="128"/>
      <c r="VPF21" s="128"/>
      <c r="VPG21" s="128"/>
      <c r="VPH21" s="128"/>
      <c r="VPI21" s="128"/>
      <c r="VPJ21" s="128"/>
      <c r="VPK21" s="128"/>
      <c r="VPL21" s="128"/>
      <c r="VPM21" s="128"/>
      <c r="VPN21" s="128"/>
      <c r="VPO21" s="128"/>
      <c r="VPP21" s="128"/>
      <c r="VPQ21" s="128"/>
      <c r="VPR21" s="128"/>
      <c r="VPS21" s="128"/>
      <c r="VPT21" s="128"/>
      <c r="VPU21" s="128"/>
      <c r="VPV21" s="128"/>
      <c r="VPW21" s="128"/>
      <c r="VPX21" s="128"/>
      <c r="VPY21" s="128"/>
      <c r="VPZ21" s="128"/>
      <c r="VQA21" s="128"/>
      <c r="VQB21" s="128"/>
      <c r="VQC21" s="128"/>
      <c r="VQD21" s="128"/>
      <c r="VQE21" s="128"/>
      <c r="VQF21" s="128"/>
      <c r="VQG21" s="128"/>
      <c r="VQH21" s="128"/>
      <c r="VQI21" s="128"/>
      <c r="VQJ21" s="128"/>
      <c r="VQK21" s="128"/>
      <c r="VQL21" s="128"/>
      <c r="VQM21" s="128"/>
      <c r="VQN21" s="128"/>
      <c r="VQO21" s="128"/>
      <c r="VQP21" s="128"/>
      <c r="VQQ21" s="128"/>
      <c r="VQR21" s="128"/>
      <c r="VQS21" s="128"/>
      <c r="VQT21" s="128"/>
      <c r="VQU21" s="128"/>
      <c r="VQV21" s="128"/>
      <c r="VQW21" s="128"/>
      <c r="VQX21" s="128"/>
      <c r="VQY21" s="128"/>
      <c r="VQZ21" s="128"/>
      <c r="VRA21" s="128"/>
      <c r="VRB21" s="128"/>
      <c r="VRC21" s="128"/>
      <c r="VRD21" s="128"/>
      <c r="VRE21" s="128"/>
      <c r="VRF21" s="128"/>
      <c r="VRG21" s="128"/>
      <c r="VRH21" s="128"/>
      <c r="VRI21" s="128"/>
      <c r="VRJ21" s="128"/>
      <c r="VRK21" s="128"/>
      <c r="VRL21" s="128"/>
      <c r="VRM21" s="128"/>
      <c r="VRN21" s="128"/>
      <c r="VRO21" s="128"/>
      <c r="VRP21" s="128"/>
      <c r="VRQ21" s="128"/>
      <c r="VRR21" s="128"/>
      <c r="VRS21" s="128"/>
      <c r="VRT21" s="128"/>
      <c r="VRU21" s="128"/>
      <c r="VRV21" s="128"/>
      <c r="VRW21" s="128"/>
      <c r="VRX21" s="128"/>
      <c r="VRY21" s="128"/>
      <c r="VRZ21" s="128"/>
      <c r="VSA21" s="128"/>
      <c r="VSB21" s="128"/>
      <c r="VSC21" s="128"/>
      <c r="VSD21" s="128"/>
      <c r="VSE21" s="128"/>
      <c r="VSF21" s="128"/>
      <c r="VSG21" s="128"/>
      <c r="VSH21" s="128"/>
      <c r="VSI21" s="128"/>
      <c r="VSJ21" s="128"/>
      <c r="VSK21" s="128"/>
      <c r="VSL21" s="128"/>
      <c r="VSM21" s="128"/>
      <c r="VSN21" s="128"/>
      <c r="VSO21" s="128"/>
      <c r="VSP21" s="128"/>
      <c r="VSQ21" s="128"/>
      <c r="VSR21" s="128"/>
      <c r="VSS21" s="128"/>
      <c r="VST21" s="128"/>
      <c r="VSU21" s="128"/>
      <c r="VSV21" s="128"/>
      <c r="VSW21" s="128"/>
      <c r="VSX21" s="128"/>
      <c r="VSY21" s="128"/>
      <c r="VSZ21" s="128"/>
      <c r="VTA21" s="128"/>
      <c r="VTB21" s="128"/>
      <c r="VTC21" s="128"/>
      <c r="VTD21" s="128"/>
      <c r="VTE21" s="128"/>
      <c r="VTF21" s="128"/>
      <c r="VTG21" s="128"/>
      <c r="VTH21" s="128"/>
      <c r="VTI21" s="128"/>
      <c r="VTJ21" s="128"/>
      <c r="VTK21" s="128"/>
      <c r="VTL21" s="128"/>
      <c r="VTM21" s="128"/>
      <c r="VTN21" s="128"/>
      <c r="VTO21" s="128"/>
      <c r="VTP21" s="128"/>
      <c r="VTQ21" s="128"/>
      <c r="VTR21" s="128"/>
      <c r="VTS21" s="128"/>
      <c r="VTT21" s="128"/>
      <c r="VTU21" s="128"/>
      <c r="VTV21" s="128"/>
      <c r="VTW21" s="128"/>
      <c r="VTX21" s="128"/>
      <c r="VTY21" s="128"/>
      <c r="VTZ21" s="128"/>
      <c r="VUA21" s="128"/>
      <c r="VUB21" s="128"/>
      <c r="VUC21" s="128"/>
      <c r="VUD21" s="128"/>
      <c r="VUE21" s="128"/>
      <c r="VUF21" s="128"/>
      <c r="VUG21" s="128"/>
      <c r="VUH21" s="128"/>
      <c r="VUI21" s="128"/>
      <c r="VUJ21" s="128"/>
      <c r="VUK21" s="128"/>
      <c r="VUL21" s="128"/>
      <c r="VUM21" s="128"/>
      <c r="VUN21" s="128"/>
      <c r="VUO21" s="128"/>
      <c r="VUP21" s="128"/>
      <c r="VUQ21" s="128"/>
      <c r="VUR21" s="128"/>
      <c r="VUS21" s="128"/>
      <c r="VUT21" s="128"/>
      <c r="VUU21" s="128"/>
      <c r="VUV21" s="128"/>
      <c r="VUW21" s="128"/>
      <c r="VUX21" s="128"/>
      <c r="VUY21" s="128"/>
      <c r="VUZ21" s="128"/>
      <c r="VVA21" s="128"/>
      <c r="VVB21" s="128"/>
      <c r="VVC21" s="128"/>
      <c r="VVD21" s="128"/>
      <c r="VVE21" s="128"/>
      <c r="VVF21" s="128"/>
      <c r="VVG21" s="128"/>
      <c r="VVH21" s="128"/>
      <c r="VVI21" s="128"/>
      <c r="VVJ21" s="128"/>
      <c r="VVK21" s="128"/>
      <c r="VVL21" s="128"/>
      <c r="VVM21" s="128"/>
      <c r="VVN21" s="128"/>
      <c r="VVO21" s="128"/>
      <c r="VVP21" s="128"/>
      <c r="VVQ21" s="128"/>
      <c r="VVR21" s="128"/>
      <c r="VVS21" s="128"/>
      <c r="VVT21" s="128"/>
      <c r="VVU21" s="128"/>
      <c r="VVV21" s="128"/>
      <c r="VVW21" s="128"/>
      <c r="VVX21" s="128"/>
      <c r="VVY21" s="128"/>
      <c r="VVZ21" s="128"/>
      <c r="VWA21" s="128"/>
      <c r="VWB21" s="128"/>
      <c r="VWC21" s="128"/>
      <c r="VWD21" s="128"/>
      <c r="VWE21" s="128"/>
      <c r="VWF21" s="128"/>
      <c r="VWG21" s="128"/>
      <c r="VWH21" s="128"/>
      <c r="VWI21" s="128"/>
      <c r="VWJ21" s="128"/>
      <c r="VWK21" s="128"/>
      <c r="VWL21" s="128"/>
      <c r="VWM21" s="128"/>
      <c r="VWN21" s="128"/>
      <c r="VWO21" s="128"/>
      <c r="VWP21" s="128"/>
      <c r="VWQ21" s="128"/>
      <c r="VWR21" s="128"/>
      <c r="VWS21" s="128"/>
      <c r="VWT21" s="128"/>
      <c r="VWU21" s="128"/>
      <c r="VWV21" s="128"/>
      <c r="VWW21" s="128"/>
      <c r="VWX21" s="128"/>
      <c r="VWY21" s="128"/>
      <c r="VWZ21" s="128"/>
      <c r="VXA21" s="128"/>
      <c r="VXB21" s="128"/>
      <c r="VXC21" s="128"/>
      <c r="VXD21" s="128"/>
      <c r="VXE21" s="128"/>
      <c r="VXF21" s="128"/>
      <c r="VXG21" s="128"/>
      <c r="VXH21" s="128"/>
      <c r="VXI21" s="128"/>
      <c r="VXJ21" s="128"/>
      <c r="VXK21" s="128"/>
      <c r="VXL21" s="128"/>
      <c r="VXM21" s="128"/>
      <c r="VXN21" s="128"/>
      <c r="VXO21" s="128"/>
      <c r="VXP21" s="128"/>
      <c r="VXQ21" s="128"/>
      <c r="VXR21" s="128"/>
      <c r="VXS21" s="128"/>
      <c r="VXT21" s="128"/>
      <c r="VXU21" s="128"/>
      <c r="VXV21" s="128"/>
      <c r="VXW21" s="128"/>
      <c r="VXX21" s="128"/>
      <c r="VXY21" s="128"/>
      <c r="VXZ21" s="128"/>
      <c r="VYA21" s="128"/>
      <c r="VYB21" s="128"/>
      <c r="VYC21" s="128"/>
      <c r="VYD21" s="128"/>
      <c r="VYE21" s="128"/>
      <c r="VYF21" s="128"/>
      <c r="VYG21" s="128"/>
      <c r="VYH21" s="128"/>
      <c r="VYI21" s="128"/>
      <c r="VYJ21" s="128"/>
      <c r="VYK21" s="128"/>
      <c r="VYL21" s="128"/>
      <c r="VYM21" s="128"/>
      <c r="VYN21" s="128"/>
      <c r="VYO21" s="128"/>
      <c r="VYP21" s="128"/>
      <c r="VYQ21" s="128"/>
      <c r="VYR21" s="128"/>
      <c r="VYS21" s="128"/>
      <c r="VYT21" s="128"/>
      <c r="VYU21" s="128"/>
      <c r="VYV21" s="128"/>
      <c r="VYW21" s="128"/>
      <c r="VYX21" s="128"/>
      <c r="VYY21" s="128"/>
      <c r="VYZ21" s="128"/>
      <c r="VZA21" s="128"/>
      <c r="VZB21" s="128"/>
      <c r="VZC21" s="128"/>
      <c r="VZD21" s="128"/>
      <c r="VZE21" s="128"/>
      <c r="VZF21" s="128"/>
      <c r="VZG21" s="128"/>
      <c r="VZH21" s="128"/>
      <c r="VZI21" s="128"/>
      <c r="VZJ21" s="128"/>
      <c r="VZK21" s="128"/>
      <c r="VZL21" s="128"/>
      <c r="VZM21" s="128"/>
      <c r="VZN21" s="128"/>
      <c r="VZO21" s="128"/>
      <c r="VZP21" s="128"/>
      <c r="VZQ21" s="128"/>
      <c r="VZR21" s="128"/>
      <c r="VZS21" s="128"/>
      <c r="VZT21" s="128"/>
      <c r="VZU21" s="128"/>
      <c r="VZV21" s="128"/>
      <c r="VZW21" s="128"/>
      <c r="VZX21" s="128"/>
      <c r="VZY21" s="128"/>
      <c r="VZZ21" s="128"/>
      <c r="WAA21" s="128"/>
      <c r="WAB21" s="128"/>
      <c r="WAC21" s="128"/>
      <c r="WAD21" s="128"/>
      <c r="WAE21" s="128"/>
      <c r="WAF21" s="128"/>
      <c r="WAG21" s="128"/>
      <c r="WAH21" s="128"/>
      <c r="WAI21" s="128"/>
      <c r="WAJ21" s="128"/>
      <c r="WAK21" s="128"/>
      <c r="WAL21" s="128"/>
      <c r="WAM21" s="128"/>
      <c r="WAN21" s="128"/>
      <c r="WAO21" s="128"/>
      <c r="WAP21" s="128"/>
      <c r="WAQ21" s="128"/>
      <c r="WAR21" s="128"/>
      <c r="WAS21" s="128"/>
      <c r="WAT21" s="128"/>
      <c r="WAU21" s="128"/>
      <c r="WAV21" s="128"/>
      <c r="WAW21" s="128"/>
      <c r="WAX21" s="128"/>
      <c r="WAY21" s="128"/>
      <c r="WAZ21" s="128"/>
      <c r="WBA21" s="128"/>
      <c r="WBB21" s="128"/>
      <c r="WBC21" s="128"/>
      <c r="WBD21" s="128"/>
      <c r="WBE21" s="128"/>
      <c r="WBF21" s="128"/>
      <c r="WBG21" s="128"/>
      <c r="WBH21" s="128"/>
      <c r="WBI21" s="128"/>
      <c r="WBJ21" s="128"/>
      <c r="WBK21" s="128"/>
      <c r="WBL21" s="128"/>
      <c r="WBM21" s="128"/>
      <c r="WBN21" s="128"/>
      <c r="WBO21" s="128"/>
      <c r="WBP21" s="128"/>
      <c r="WBQ21" s="128"/>
      <c r="WBR21" s="128"/>
      <c r="WBS21" s="128"/>
      <c r="WBT21" s="128"/>
      <c r="WBU21" s="128"/>
      <c r="WBV21" s="128"/>
      <c r="WBW21" s="128"/>
      <c r="WBX21" s="128"/>
      <c r="WBY21" s="128"/>
      <c r="WBZ21" s="128"/>
      <c r="WCA21" s="128"/>
      <c r="WCB21" s="128"/>
      <c r="WCC21" s="128"/>
      <c r="WCD21" s="128"/>
      <c r="WCE21" s="128"/>
      <c r="WCF21" s="128"/>
      <c r="WCG21" s="128"/>
      <c r="WCH21" s="128"/>
      <c r="WCI21" s="128"/>
      <c r="WCJ21" s="128"/>
      <c r="WCK21" s="128"/>
      <c r="WCL21" s="128"/>
      <c r="WCM21" s="128"/>
      <c r="WCN21" s="128"/>
      <c r="WCO21" s="128"/>
      <c r="WCP21" s="128"/>
      <c r="WCQ21" s="128"/>
      <c r="WCR21" s="128"/>
      <c r="WCS21" s="128"/>
      <c r="WCT21" s="128"/>
      <c r="WCU21" s="128"/>
      <c r="WCV21" s="128"/>
      <c r="WCW21" s="128"/>
      <c r="WCX21" s="128"/>
      <c r="WCY21" s="128"/>
      <c r="WCZ21" s="128"/>
      <c r="WDA21" s="128"/>
      <c r="WDB21" s="128"/>
      <c r="WDC21" s="128"/>
      <c r="WDD21" s="128"/>
      <c r="WDE21" s="128"/>
      <c r="WDF21" s="128"/>
      <c r="WDG21" s="128"/>
      <c r="WDH21" s="128"/>
      <c r="WDI21" s="128"/>
      <c r="WDJ21" s="128"/>
      <c r="WDK21" s="128"/>
      <c r="WDL21" s="128"/>
      <c r="WDM21" s="128"/>
      <c r="WDN21" s="128"/>
      <c r="WDO21" s="128"/>
      <c r="WDP21" s="128"/>
      <c r="WDQ21" s="128"/>
      <c r="WDR21" s="128"/>
      <c r="WDS21" s="128"/>
      <c r="WDT21" s="128"/>
      <c r="WDU21" s="128"/>
      <c r="WDV21" s="128"/>
      <c r="WDW21" s="128"/>
      <c r="WDX21" s="128"/>
      <c r="WDY21" s="128"/>
      <c r="WDZ21" s="128"/>
      <c r="WEA21" s="128"/>
      <c r="WEB21" s="128"/>
      <c r="WEC21" s="128"/>
      <c r="WED21" s="128"/>
      <c r="WEE21" s="128"/>
      <c r="WEF21" s="128"/>
      <c r="WEG21" s="128"/>
      <c r="WEH21" s="128"/>
      <c r="WEI21" s="128"/>
      <c r="WEJ21" s="128"/>
      <c r="WEK21" s="128"/>
      <c r="WEL21" s="128"/>
      <c r="WEM21" s="128"/>
      <c r="WEN21" s="128"/>
      <c r="WEO21" s="128"/>
      <c r="WEP21" s="128"/>
      <c r="WEQ21" s="128"/>
      <c r="WER21" s="128"/>
      <c r="WES21" s="128"/>
      <c r="WET21" s="128"/>
      <c r="WEU21" s="128"/>
      <c r="WEV21" s="128"/>
      <c r="WEW21" s="128"/>
      <c r="WEX21" s="128"/>
      <c r="WEY21" s="128"/>
      <c r="WEZ21" s="128"/>
      <c r="WFA21" s="128"/>
      <c r="WFB21" s="128"/>
      <c r="WFC21" s="128"/>
      <c r="WFD21" s="128"/>
      <c r="WFE21" s="128"/>
      <c r="WFF21" s="128"/>
      <c r="WFG21" s="128"/>
      <c r="WFH21" s="128"/>
      <c r="WFI21" s="128"/>
      <c r="WFJ21" s="128"/>
      <c r="WFK21" s="128"/>
      <c r="WFL21" s="128"/>
      <c r="WFM21" s="128"/>
      <c r="WFN21" s="128"/>
      <c r="WFO21" s="128"/>
      <c r="WFP21" s="128"/>
      <c r="WFQ21" s="128"/>
      <c r="WFR21" s="128"/>
      <c r="WFS21" s="128"/>
      <c r="WFT21" s="128"/>
      <c r="WFU21" s="128"/>
      <c r="WFV21" s="128"/>
      <c r="WFW21" s="128"/>
      <c r="WFX21" s="128"/>
      <c r="WFY21" s="128"/>
      <c r="WFZ21" s="128"/>
      <c r="WGA21" s="128"/>
      <c r="WGB21" s="128"/>
      <c r="WGC21" s="128"/>
      <c r="WGD21" s="128"/>
      <c r="WGE21" s="128"/>
      <c r="WGF21" s="128"/>
      <c r="WGG21" s="128"/>
      <c r="WGH21" s="128"/>
      <c r="WGI21" s="128"/>
      <c r="WGJ21" s="128"/>
      <c r="WGK21" s="128"/>
      <c r="WGL21" s="128"/>
      <c r="WGM21" s="128"/>
      <c r="WGN21" s="128"/>
      <c r="WGO21" s="128"/>
      <c r="WGP21" s="128"/>
      <c r="WGQ21" s="128"/>
      <c r="WGR21" s="128"/>
      <c r="WGS21" s="128"/>
      <c r="WGT21" s="128"/>
      <c r="WGU21" s="128"/>
      <c r="WGV21" s="128"/>
      <c r="WGW21" s="128"/>
      <c r="WGX21" s="128"/>
      <c r="WGY21" s="128"/>
      <c r="WGZ21" s="128"/>
      <c r="WHA21" s="128"/>
      <c r="WHB21" s="128"/>
      <c r="WHC21" s="128"/>
      <c r="WHD21" s="128"/>
      <c r="WHE21" s="128"/>
      <c r="WHF21" s="128"/>
      <c r="WHG21" s="128"/>
      <c r="WHH21" s="128"/>
      <c r="WHI21" s="128"/>
      <c r="WHJ21" s="128"/>
      <c r="WHK21" s="128"/>
      <c r="WHL21" s="128"/>
      <c r="WHM21" s="128"/>
      <c r="WHN21" s="128"/>
      <c r="WHO21" s="128"/>
      <c r="WHP21" s="128"/>
      <c r="WHQ21" s="128"/>
      <c r="WHR21" s="128"/>
      <c r="WHS21" s="128"/>
      <c r="WHT21" s="128"/>
      <c r="WHU21" s="128"/>
      <c r="WHV21" s="128"/>
      <c r="WHW21" s="128"/>
      <c r="WHX21" s="128"/>
      <c r="WHY21" s="128"/>
      <c r="WHZ21" s="128"/>
      <c r="WIA21" s="128"/>
      <c r="WIB21" s="128"/>
      <c r="WIC21" s="128"/>
      <c r="WID21" s="128"/>
      <c r="WIE21" s="128"/>
      <c r="WIF21" s="128"/>
      <c r="WIG21" s="128"/>
      <c r="WIH21" s="128"/>
      <c r="WII21" s="128"/>
      <c r="WIJ21" s="128"/>
      <c r="WIK21" s="128"/>
      <c r="WIL21" s="128"/>
      <c r="WIM21" s="128"/>
      <c r="WIN21" s="128"/>
      <c r="WIO21" s="128"/>
      <c r="WIP21" s="128"/>
      <c r="WIQ21" s="128"/>
      <c r="WIR21" s="128"/>
      <c r="WIS21" s="128"/>
      <c r="WIT21" s="128"/>
      <c r="WIU21" s="128"/>
      <c r="WIV21" s="128"/>
      <c r="WIW21" s="128"/>
      <c r="WIX21" s="128"/>
      <c r="WIY21" s="128"/>
      <c r="WIZ21" s="128"/>
      <c r="WJA21" s="128"/>
      <c r="WJB21" s="128"/>
      <c r="WJC21" s="128"/>
      <c r="WJD21" s="128"/>
      <c r="WJE21" s="128"/>
      <c r="WJF21" s="128"/>
      <c r="WJG21" s="128"/>
      <c r="WJH21" s="128"/>
      <c r="WJI21" s="128"/>
      <c r="WJJ21" s="128"/>
      <c r="WJK21" s="128"/>
      <c r="WJL21" s="128"/>
      <c r="WJM21" s="128"/>
      <c r="WJN21" s="128"/>
      <c r="WJO21" s="128"/>
      <c r="WJP21" s="128"/>
      <c r="WJQ21" s="128"/>
      <c r="WJR21" s="128"/>
      <c r="WJS21" s="128"/>
      <c r="WJT21" s="128"/>
      <c r="WJU21" s="128"/>
      <c r="WJV21" s="128"/>
      <c r="WJW21" s="128"/>
      <c r="WJX21" s="128"/>
      <c r="WJY21" s="128"/>
      <c r="WJZ21" s="128"/>
      <c r="WKA21" s="128"/>
      <c r="WKB21" s="128"/>
      <c r="WKC21" s="128"/>
      <c r="WKD21" s="128"/>
      <c r="WKE21" s="128"/>
      <c r="WKF21" s="128"/>
      <c r="WKG21" s="128"/>
      <c r="WKH21" s="128"/>
      <c r="WKI21" s="128"/>
      <c r="WKJ21" s="128"/>
      <c r="WKK21" s="128"/>
      <c r="WKL21" s="128"/>
      <c r="WKM21" s="128"/>
      <c r="WKN21" s="128"/>
      <c r="WKO21" s="128"/>
      <c r="WKP21" s="128"/>
      <c r="WKQ21" s="128"/>
      <c r="WKR21" s="128"/>
      <c r="WKS21" s="128"/>
      <c r="WKT21" s="128"/>
      <c r="WKU21" s="128"/>
      <c r="WKV21" s="128"/>
      <c r="WKW21" s="128"/>
      <c r="WKX21" s="128"/>
      <c r="WKY21" s="128"/>
      <c r="WKZ21" s="128"/>
      <c r="WLA21" s="128"/>
      <c r="WLB21" s="128"/>
      <c r="WLC21" s="128"/>
      <c r="WLD21" s="128"/>
      <c r="WLE21" s="128"/>
      <c r="WLF21" s="128"/>
      <c r="WLG21" s="128"/>
      <c r="WLH21" s="128"/>
      <c r="WLI21" s="128"/>
      <c r="WLJ21" s="128"/>
      <c r="WLK21" s="128"/>
      <c r="WLL21" s="128"/>
      <c r="WLM21" s="128"/>
      <c r="WLN21" s="128"/>
      <c r="WLO21" s="128"/>
      <c r="WLP21" s="128"/>
      <c r="WLQ21" s="128"/>
      <c r="WLR21" s="128"/>
      <c r="WLS21" s="128"/>
      <c r="WLT21" s="128"/>
      <c r="WLU21" s="128"/>
      <c r="WLV21" s="128"/>
      <c r="WLW21" s="128"/>
      <c r="WLX21" s="128"/>
      <c r="WLY21" s="128"/>
      <c r="WLZ21" s="128"/>
      <c r="WMA21" s="128"/>
      <c r="WMB21" s="128"/>
      <c r="WMC21" s="128"/>
      <c r="WMD21" s="128"/>
      <c r="WME21" s="128"/>
      <c r="WMF21" s="128"/>
      <c r="WMG21" s="128"/>
      <c r="WMH21" s="128"/>
      <c r="WMI21" s="128"/>
      <c r="WMJ21" s="128"/>
      <c r="WMK21" s="128"/>
      <c r="WML21" s="128"/>
      <c r="WMM21" s="128"/>
      <c r="WMN21" s="128"/>
      <c r="WMO21" s="128"/>
      <c r="WMP21" s="128"/>
      <c r="WMQ21" s="128"/>
      <c r="WMR21" s="128"/>
      <c r="WMS21" s="128"/>
      <c r="WMT21" s="128"/>
      <c r="WMU21" s="128"/>
      <c r="WMV21" s="128"/>
      <c r="WMW21" s="128"/>
      <c r="WMX21" s="128"/>
      <c r="WMY21" s="128"/>
      <c r="WMZ21" s="128"/>
      <c r="WNA21" s="128"/>
      <c r="WNB21" s="128"/>
      <c r="WNC21" s="128"/>
      <c r="WND21" s="128"/>
      <c r="WNE21" s="128"/>
      <c r="WNF21" s="128"/>
      <c r="WNG21" s="128"/>
      <c r="WNH21" s="128"/>
      <c r="WNI21" s="128"/>
      <c r="WNJ21" s="128"/>
      <c r="WNK21" s="128"/>
      <c r="WNL21" s="128"/>
      <c r="WNM21" s="128"/>
      <c r="WNN21" s="128"/>
      <c r="WNO21" s="128"/>
      <c r="WNP21" s="128"/>
      <c r="WNQ21" s="128"/>
      <c r="WNR21" s="128"/>
      <c r="WNS21" s="128"/>
      <c r="WNT21" s="128"/>
      <c r="WNU21" s="128"/>
      <c r="WNV21" s="128"/>
      <c r="WNW21" s="128"/>
      <c r="WNX21" s="128"/>
      <c r="WNY21" s="128"/>
      <c r="WNZ21" s="128"/>
      <c r="WOA21" s="128"/>
      <c r="WOB21" s="128"/>
      <c r="WOC21" s="128"/>
      <c r="WOD21" s="128"/>
      <c r="WOE21" s="128"/>
      <c r="WOF21" s="128"/>
      <c r="WOG21" s="128"/>
      <c r="WOH21" s="128"/>
      <c r="WOI21" s="128"/>
      <c r="WOJ21" s="128"/>
      <c r="WOK21" s="128"/>
      <c r="WOL21" s="128"/>
      <c r="WOM21" s="128"/>
      <c r="WON21" s="128"/>
      <c r="WOO21" s="128"/>
      <c r="WOP21" s="128"/>
      <c r="WOQ21" s="128"/>
      <c r="WOR21" s="128"/>
      <c r="WOS21" s="128"/>
      <c r="WOT21" s="128"/>
      <c r="WOU21" s="128"/>
      <c r="WOV21" s="128"/>
      <c r="WOW21" s="128"/>
      <c r="WOX21" s="128"/>
      <c r="WOY21" s="128"/>
      <c r="WOZ21" s="128"/>
      <c r="WPA21" s="128"/>
      <c r="WPB21" s="128"/>
      <c r="WPC21" s="128"/>
      <c r="WPD21" s="128"/>
      <c r="WPE21" s="128"/>
      <c r="WPF21" s="128"/>
      <c r="WPG21" s="128"/>
      <c r="WPH21" s="128"/>
      <c r="WPI21" s="128"/>
      <c r="WPJ21" s="128"/>
      <c r="WPK21" s="128"/>
      <c r="WPL21" s="128"/>
      <c r="WPM21" s="128"/>
      <c r="WPN21" s="128"/>
      <c r="WPO21" s="128"/>
      <c r="WPP21" s="128"/>
      <c r="WPQ21" s="128"/>
      <c r="WPR21" s="128"/>
      <c r="WPS21" s="128"/>
      <c r="WPT21" s="128"/>
      <c r="WPU21" s="128"/>
      <c r="WPV21" s="128"/>
      <c r="WPW21" s="128"/>
      <c r="WPX21" s="128"/>
      <c r="WPY21" s="128"/>
      <c r="WPZ21" s="128"/>
      <c r="WQA21" s="128"/>
      <c r="WQB21" s="128"/>
      <c r="WQC21" s="128"/>
      <c r="WQD21" s="128"/>
      <c r="WQE21" s="128"/>
      <c r="WQF21" s="128"/>
      <c r="WQG21" s="128"/>
      <c r="WQH21" s="128"/>
      <c r="WQI21" s="128"/>
      <c r="WQJ21" s="128"/>
      <c r="WQK21" s="128"/>
      <c r="WQL21" s="128"/>
      <c r="WQM21" s="128"/>
      <c r="WQN21" s="128"/>
      <c r="WQO21" s="128"/>
      <c r="WQP21" s="128"/>
      <c r="WQQ21" s="128"/>
      <c r="WQR21" s="128"/>
      <c r="WQS21" s="128"/>
      <c r="WQT21" s="128"/>
      <c r="WQU21" s="128"/>
      <c r="WQV21" s="128"/>
      <c r="WQW21" s="128"/>
      <c r="WQX21" s="128"/>
      <c r="WQY21" s="128"/>
      <c r="WQZ21" s="128"/>
      <c r="WRA21" s="128"/>
      <c r="WRB21" s="128"/>
      <c r="WRC21" s="128"/>
      <c r="WRD21" s="128"/>
      <c r="WRE21" s="128"/>
      <c r="WRF21" s="128"/>
      <c r="WRG21" s="128"/>
      <c r="WRH21" s="128"/>
      <c r="WRI21" s="128"/>
      <c r="WRJ21" s="128"/>
      <c r="WRK21" s="128"/>
      <c r="WRL21" s="128"/>
      <c r="WRM21" s="128"/>
      <c r="WRN21" s="128"/>
      <c r="WRO21" s="128"/>
      <c r="WRP21" s="128"/>
      <c r="WRQ21" s="128"/>
      <c r="WRR21" s="128"/>
      <c r="WRS21" s="128"/>
      <c r="WRT21" s="128"/>
      <c r="WRU21" s="128"/>
      <c r="WRV21" s="128"/>
      <c r="WRW21" s="128"/>
      <c r="WRX21" s="128"/>
      <c r="WRY21" s="128"/>
      <c r="WRZ21" s="128"/>
      <c r="WSA21" s="128"/>
      <c r="WSB21" s="128"/>
      <c r="WSC21" s="128"/>
      <c r="WSD21" s="128"/>
      <c r="WSE21" s="128"/>
      <c r="WSF21" s="128"/>
      <c r="WSG21" s="128"/>
      <c r="WSH21" s="128"/>
      <c r="WSI21" s="128"/>
      <c r="WSJ21" s="128"/>
      <c r="WSK21" s="128"/>
      <c r="WSL21" s="128"/>
      <c r="WSM21" s="128"/>
      <c r="WSN21" s="128"/>
      <c r="WSO21" s="128"/>
      <c r="WSP21" s="128"/>
      <c r="WSQ21" s="128"/>
      <c r="WSR21" s="128"/>
      <c r="WSS21" s="128"/>
      <c r="WST21" s="128"/>
      <c r="WSU21" s="128"/>
      <c r="WSV21" s="128"/>
      <c r="WSW21" s="128"/>
      <c r="WSX21" s="128"/>
      <c r="WSY21" s="128"/>
      <c r="WSZ21" s="128"/>
      <c r="WTA21" s="128"/>
      <c r="WTB21" s="128"/>
      <c r="WTC21" s="128"/>
      <c r="WTD21" s="128"/>
      <c r="WTE21" s="128"/>
      <c r="WTF21" s="128"/>
      <c r="WTG21" s="128"/>
      <c r="WTH21" s="128"/>
      <c r="WTI21" s="128"/>
      <c r="WTJ21" s="128"/>
      <c r="WTK21" s="128"/>
      <c r="WTL21" s="128"/>
      <c r="WTM21" s="128"/>
      <c r="WTN21" s="128"/>
      <c r="WTO21" s="128"/>
      <c r="WTP21" s="128"/>
      <c r="WTQ21" s="128"/>
      <c r="WTR21" s="128"/>
      <c r="WTS21" s="128"/>
      <c r="WTT21" s="128"/>
      <c r="WTU21" s="128"/>
      <c r="WTV21" s="128"/>
      <c r="WTW21" s="128"/>
      <c r="WTX21" s="128"/>
      <c r="WTY21" s="128"/>
      <c r="WTZ21" s="128"/>
      <c r="WUA21" s="128"/>
      <c r="WUB21" s="128"/>
      <c r="WUC21" s="128"/>
      <c r="WUD21" s="128"/>
      <c r="WUE21" s="128"/>
      <c r="WUF21" s="128"/>
      <c r="WUG21" s="128"/>
      <c r="WUH21" s="128"/>
      <c r="WUI21" s="128"/>
      <c r="WUJ21" s="128"/>
      <c r="WUK21" s="128"/>
      <c r="WUL21" s="128"/>
      <c r="WUM21" s="128"/>
      <c r="WUN21" s="128"/>
      <c r="WUO21" s="128"/>
      <c r="WUP21" s="128"/>
      <c r="WUQ21" s="128"/>
      <c r="WUR21" s="128"/>
      <c r="WUS21" s="128"/>
      <c r="WUT21" s="128"/>
      <c r="WUU21" s="128"/>
      <c r="WUV21" s="128"/>
      <c r="WUW21" s="128"/>
      <c r="WUX21" s="128"/>
      <c r="WUY21" s="128"/>
      <c r="WUZ21" s="128"/>
      <c r="WVA21" s="128"/>
      <c r="WVB21" s="128"/>
      <c r="WVC21" s="128"/>
      <c r="WVD21" s="128"/>
      <c r="WVE21" s="128"/>
      <c r="WVF21" s="128"/>
      <c r="WVG21" s="128"/>
      <c r="WVH21" s="128"/>
      <c r="WVI21" s="128"/>
      <c r="WVJ21" s="128"/>
      <c r="WVK21" s="128"/>
      <c r="WVL21" s="128"/>
      <c r="WVM21" s="128"/>
      <c r="WVN21" s="128"/>
      <c r="WVO21" s="128"/>
      <c r="WVP21" s="128"/>
      <c r="WVQ21" s="128"/>
      <c r="WVR21" s="128"/>
    </row>
    <row r="23" spans="2:16138" s="127" customFormat="1" ht="17.399999999999999" x14ac:dyDescent="0.25">
      <c r="E23" s="157"/>
    </row>
    <row r="24" spans="2:16138" s="127" customFormat="1" ht="17.399999999999999" x14ac:dyDescent="0.3">
      <c r="E24" s="158"/>
    </row>
  </sheetData>
  <sheetProtection selectLockedCells="1" selectUnlockedCells="1"/>
  <mergeCells count="16">
    <mergeCell ref="A7:B7"/>
    <mergeCell ref="H1:J1"/>
    <mergeCell ref="H2:J2"/>
    <mergeCell ref="H3:J3"/>
    <mergeCell ref="A5:J5"/>
    <mergeCell ref="A6:B6"/>
    <mergeCell ref="G8:G9"/>
    <mergeCell ref="H8:H9"/>
    <mergeCell ref="I8:J8"/>
    <mergeCell ref="B17:D17"/>
    <mergeCell ref="A8:A9"/>
    <mergeCell ref="B8:B9"/>
    <mergeCell ref="C8:C9"/>
    <mergeCell ref="D8:D9"/>
    <mergeCell ref="E8:E9"/>
    <mergeCell ref="F8:F9"/>
  </mergeCells>
  <pageMargins left="0.39370078740157483" right="0.39370078740157483" top="0.86614173228346458" bottom="0.19685039370078741" header="0.51181102362204722" footer="0.27559055118110237"/>
  <pageSetup paperSize="9" scale="6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14</vt:i4>
      </vt:variant>
    </vt:vector>
  </HeadingPairs>
  <TitlesOfParts>
    <vt:vector size="19" baseType="lpstr">
      <vt:lpstr>Дод1 доходи</vt:lpstr>
      <vt:lpstr>дод. 2 видатки</vt:lpstr>
      <vt:lpstr>дод.2</vt:lpstr>
      <vt:lpstr>дод.3 трансф</vt:lpstr>
      <vt:lpstr>дод.4 програми </vt:lpstr>
      <vt:lpstr>'дод. 2 видатки'!Z_1377942F_AAAF_4A25_8B80_BC0F79F2478B__wvu_PrintArea</vt:lpstr>
      <vt:lpstr>дод.2!Z_1377942F_AAAF_4A25_8B80_BC0F79F2478B__wvu_PrintArea</vt:lpstr>
      <vt:lpstr>'дод. 2 видатки'!Z_A87546AF_482E_4C34_B4CD_EADBD40E37D6__wvu_PrintArea</vt:lpstr>
      <vt:lpstr>дод.2!Z_A87546AF_482E_4C34_B4CD_EADBD40E37D6__wvu_PrintArea</vt:lpstr>
      <vt:lpstr>'дод. 2 видатки'!Z_CC4EA49C_736C_4FAB_AFA3_08DC03C09858__wvu_PrintArea</vt:lpstr>
      <vt:lpstr>дод.2!Z_CC4EA49C_736C_4FAB_AFA3_08DC03C09858__wvu_PrintArea</vt:lpstr>
      <vt:lpstr>'дод. 2 видатки'!Заголовки_для_друку</vt:lpstr>
      <vt:lpstr>дод.2!Заголовки_для_друку</vt:lpstr>
      <vt:lpstr>'дод.3 трансф'!Заголовки_для_друку</vt:lpstr>
      <vt:lpstr>'дод. 2 видатки'!Область_друку</vt:lpstr>
      <vt:lpstr>дод.2!Область_друку</vt:lpstr>
      <vt:lpstr>'дод.3 трансф'!Область_друку</vt:lpstr>
      <vt:lpstr>'дод.4 програми '!Область_друку</vt:lpstr>
      <vt:lpstr>'Дод1 доходи'!Область_друку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юзер</cp:lastModifiedBy>
  <cp:lastPrinted>2024-12-25T09:37:13Z</cp:lastPrinted>
  <dcterms:created xsi:type="dcterms:W3CDTF">2021-11-09T12:11:01Z</dcterms:created>
  <dcterms:modified xsi:type="dcterms:W3CDTF">2024-12-25T09:37:46Z</dcterms:modified>
</cp:coreProperties>
</file>