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ТАВНЕНСЬКА СІЛЬСЬКА РАДА\Сесії СТАВНЕ\32 сесія\15.  Зміни бюджет 10.2026\"/>
    </mc:Choice>
  </mc:AlternateContent>
  <xr:revisionPtr revIDLastSave="0" documentId="13_ncr:1_{8691660F-3FEC-4E82-81D7-02BF656F0241}" xr6:coauthVersionLast="47" xr6:coauthVersionMax="47" xr10:uidLastSave="{00000000-0000-0000-0000-000000000000}"/>
  <bookViews>
    <workbookView xWindow="-108" yWindow="-108" windowWidth="23256" windowHeight="12456" tabRatio="642" activeTab="4" xr2:uid="{00000000-000D-0000-FFFF-FFFF00000000}"/>
  </bookViews>
  <sheets>
    <sheet name="Дод1 доходи" sheetId="1" r:id="rId1"/>
    <sheet name="дод.2 джер" sheetId="12" r:id="rId2"/>
    <sheet name="дод.3 видатки" sheetId="2" r:id="rId3"/>
    <sheet name="дод.3.1 " sheetId="9" r:id="rId4"/>
    <sheet name="дод.4 трансф" sheetId="3" r:id="rId5"/>
    <sheet name="додат 5 розвиток" sheetId="11" r:id="rId6"/>
    <sheet name="додат 5.1 розвиток" sheetId="10" r:id="rId7"/>
    <sheet name="дод.6 програми " sheetId="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3">#REF!</definedName>
    <definedName name="____________HAV80" localSheetId="4">#REF!</definedName>
    <definedName name="____________HAV80" localSheetId="7">#REF!</definedName>
    <definedName name="____________HAV80" localSheetId="5">#REF!</definedName>
    <definedName name="____________HAV80" localSheetId="6">#REF!</definedName>
    <definedName name="____________HAV80">#REF!</definedName>
    <definedName name="____________mes09" localSheetId="1">#REF!</definedName>
    <definedName name="____________mes09" localSheetId="3">#REF!</definedName>
    <definedName name="____________mes09" localSheetId="4">#REF!</definedName>
    <definedName name="____________mes09" localSheetId="7">#REF!</definedName>
    <definedName name="____________mes09" localSheetId="5">#REF!</definedName>
    <definedName name="____________mes09" localSheetId="6">#REF!</definedName>
    <definedName name="____________mes09">#REF!</definedName>
    <definedName name="____________Mes1" localSheetId="1">#REF!</definedName>
    <definedName name="____________Mes1" localSheetId="3">#REF!</definedName>
    <definedName name="____________Mes1" localSheetId="4">#REF!</definedName>
    <definedName name="____________Mes1" localSheetId="7">#REF!</definedName>
    <definedName name="____________Mes1" localSheetId="5">#REF!</definedName>
    <definedName name="____________Mes1" localSheetId="6">#REF!</definedName>
    <definedName name="____________Mes1">#REF!</definedName>
    <definedName name="____________Mes2" localSheetId="1">#REF!</definedName>
    <definedName name="____________Mes2" localSheetId="3">#REF!</definedName>
    <definedName name="____________Mes2" localSheetId="4">#REF!</definedName>
    <definedName name="____________Mes2" localSheetId="7">#REF!</definedName>
    <definedName name="____________Mes2" localSheetId="5">#REF!</definedName>
    <definedName name="____________Mes2" localSheetId="6">#REF!</definedName>
    <definedName name="____________Mes2">#REF!</definedName>
    <definedName name="____________NS80" localSheetId="1">#REF!</definedName>
    <definedName name="____________NS80" localSheetId="3">#REF!</definedName>
    <definedName name="____________NS80" localSheetId="4">#REF!</definedName>
    <definedName name="____________NS80" localSheetId="7">#REF!</definedName>
    <definedName name="____________NS80" localSheetId="5">#REF!</definedName>
    <definedName name="____________NS80" localSheetId="6">#REF!</definedName>
    <definedName name="____________NS80">#REF!</definedName>
    <definedName name="____________PCH3" localSheetId="1">#REF!</definedName>
    <definedName name="____________PCH3" localSheetId="3">#REF!</definedName>
    <definedName name="____________PCH3" localSheetId="4">#REF!</definedName>
    <definedName name="____________PCH3" localSheetId="7">#REF!</definedName>
    <definedName name="____________PCH3" localSheetId="5">#REF!</definedName>
    <definedName name="____________PCH3" localSheetId="6">#REF!</definedName>
    <definedName name="____________PCH3">#REF!</definedName>
    <definedName name="____________PV3" localSheetId="1">#REF!</definedName>
    <definedName name="____________PV3" localSheetId="3">#REF!</definedName>
    <definedName name="____________PV3" localSheetId="4">#REF!</definedName>
    <definedName name="____________PV3" localSheetId="7">#REF!</definedName>
    <definedName name="____________PV3" localSheetId="5">#REF!</definedName>
    <definedName name="____________PV3" localSheetId="6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3">#REF!</definedName>
    <definedName name="___________HAV80" localSheetId="4">#REF!</definedName>
    <definedName name="___________HAV80" localSheetId="7">#REF!</definedName>
    <definedName name="___________HAV80" localSheetId="5">#REF!</definedName>
    <definedName name="___________HAV80" localSheetId="6">#REF!</definedName>
    <definedName name="___________HAV80">#REF!</definedName>
    <definedName name="___________mes09" localSheetId="1">#REF!</definedName>
    <definedName name="___________mes09" localSheetId="3">#REF!</definedName>
    <definedName name="___________mes09" localSheetId="4">#REF!</definedName>
    <definedName name="___________mes09" localSheetId="7">#REF!</definedName>
    <definedName name="___________mes09" localSheetId="5">#REF!</definedName>
    <definedName name="___________mes09" localSheetId="6">#REF!</definedName>
    <definedName name="___________mes09">#REF!</definedName>
    <definedName name="___________Mes1" localSheetId="1">#REF!</definedName>
    <definedName name="___________Mes1" localSheetId="3">#REF!</definedName>
    <definedName name="___________Mes1" localSheetId="4">#REF!</definedName>
    <definedName name="___________Mes1" localSheetId="7">#REF!</definedName>
    <definedName name="___________Mes1" localSheetId="5">#REF!</definedName>
    <definedName name="___________Mes1" localSheetId="6">#REF!</definedName>
    <definedName name="___________Mes1">#REF!</definedName>
    <definedName name="___________Mes2" localSheetId="1">#REF!</definedName>
    <definedName name="___________Mes2" localSheetId="3">#REF!</definedName>
    <definedName name="___________Mes2" localSheetId="4">#REF!</definedName>
    <definedName name="___________Mes2" localSheetId="7">#REF!</definedName>
    <definedName name="___________Mes2" localSheetId="5">#REF!</definedName>
    <definedName name="___________Mes2" localSheetId="6">#REF!</definedName>
    <definedName name="___________Mes2">#REF!</definedName>
    <definedName name="___________NS80" localSheetId="1">#REF!</definedName>
    <definedName name="___________NS80" localSheetId="3">#REF!</definedName>
    <definedName name="___________NS80" localSheetId="4">#REF!</definedName>
    <definedName name="___________NS80" localSheetId="7">#REF!</definedName>
    <definedName name="___________NS80" localSheetId="5">#REF!</definedName>
    <definedName name="___________NS80" localSheetId="6">#REF!</definedName>
    <definedName name="___________NS80">#REF!</definedName>
    <definedName name="___________PCH3" localSheetId="1">#REF!</definedName>
    <definedName name="___________PCH3" localSheetId="3">#REF!</definedName>
    <definedName name="___________PCH3" localSheetId="4">#REF!</definedName>
    <definedName name="___________PCH3" localSheetId="7">#REF!</definedName>
    <definedName name="___________PCH3" localSheetId="5">#REF!</definedName>
    <definedName name="___________PCH3" localSheetId="6">#REF!</definedName>
    <definedName name="___________PCH3">#REF!</definedName>
    <definedName name="___________PV3" localSheetId="1">#REF!</definedName>
    <definedName name="___________PV3" localSheetId="3">#REF!</definedName>
    <definedName name="___________PV3" localSheetId="4">#REF!</definedName>
    <definedName name="___________PV3" localSheetId="7">#REF!</definedName>
    <definedName name="___________PV3" localSheetId="5">#REF!</definedName>
    <definedName name="___________PV3" localSheetId="6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3">#REF!</definedName>
    <definedName name="__________HAV80" localSheetId="4">#REF!</definedName>
    <definedName name="__________HAV80" localSheetId="7">#REF!</definedName>
    <definedName name="__________HAV80" localSheetId="5">#REF!</definedName>
    <definedName name="__________HAV80" localSheetId="6">#REF!</definedName>
    <definedName name="__________HAV80">#REF!</definedName>
    <definedName name="__________mes09" localSheetId="1">#REF!</definedName>
    <definedName name="__________mes09" localSheetId="3">#REF!</definedName>
    <definedName name="__________mes09" localSheetId="4">#REF!</definedName>
    <definedName name="__________mes09" localSheetId="7">#REF!</definedName>
    <definedName name="__________mes09" localSheetId="5">#REF!</definedName>
    <definedName name="__________mes09" localSheetId="6">#REF!</definedName>
    <definedName name="__________mes09">#REF!</definedName>
    <definedName name="__________Mes1" localSheetId="1">#REF!</definedName>
    <definedName name="__________Mes1" localSheetId="3">#REF!</definedName>
    <definedName name="__________Mes1" localSheetId="4">#REF!</definedName>
    <definedName name="__________Mes1" localSheetId="7">#REF!</definedName>
    <definedName name="__________Mes1" localSheetId="5">#REF!</definedName>
    <definedName name="__________Mes1" localSheetId="6">#REF!</definedName>
    <definedName name="__________Mes1">#REF!</definedName>
    <definedName name="__________Mes2" localSheetId="1">#REF!</definedName>
    <definedName name="__________Mes2" localSheetId="3">#REF!</definedName>
    <definedName name="__________Mes2" localSheetId="4">#REF!</definedName>
    <definedName name="__________Mes2" localSheetId="7">#REF!</definedName>
    <definedName name="__________Mes2" localSheetId="5">#REF!</definedName>
    <definedName name="__________Mes2" localSheetId="6">#REF!</definedName>
    <definedName name="__________Mes2">#REF!</definedName>
    <definedName name="__________NS80" localSheetId="1">#REF!</definedName>
    <definedName name="__________NS80" localSheetId="3">#REF!</definedName>
    <definedName name="__________NS80" localSheetId="4">#REF!</definedName>
    <definedName name="__________NS80" localSheetId="7">#REF!</definedName>
    <definedName name="__________NS80" localSheetId="5">#REF!</definedName>
    <definedName name="__________NS80" localSheetId="6">#REF!</definedName>
    <definedName name="__________NS80">#REF!</definedName>
    <definedName name="__________PCH3" localSheetId="1">#REF!</definedName>
    <definedName name="__________PCH3" localSheetId="3">#REF!</definedName>
    <definedName name="__________PCH3" localSheetId="4">#REF!</definedName>
    <definedName name="__________PCH3" localSheetId="7">#REF!</definedName>
    <definedName name="__________PCH3" localSheetId="5">#REF!</definedName>
    <definedName name="__________PCH3" localSheetId="6">#REF!</definedName>
    <definedName name="__________PCH3">#REF!</definedName>
    <definedName name="__________PV3" localSheetId="1">#REF!</definedName>
    <definedName name="__________PV3" localSheetId="3">#REF!</definedName>
    <definedName name="__________PV3" localSheetId="4">#REF!</definedName>
    <definedName name="__________PV3" localSheetId="7">#REF!</definedName>
    <definedName name="__________PV3" localSheetId="5">#REF!</definedName>
    <definedName name="__________PV3" localSheetId="6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3">#REF!</definedName>
    <definedName name="_________HAV80" localSheetId="4">#REF!</definedName>
    <definedName name="_________HAV80" localSheetId="7">#REF!</definedName>
    <definedName name="_________HAV80" localSheetId="5">#REF!</definedName>
    <definedName name="_________HAV80" localSheetId="6">#REF!</definedName>
    <definedName name="_________HAV80">#REF!</definedName>
    <definedName name="_________mes09" localSheetId="1">#REF!</definedName>
    <definedName name="_________mes09" localSheetId="3">#REF!</definedName>
    <definedName name="_________mes09" localSheetId="4">#REF!</definedName>
    <definedName name="_________mes09" localSheetId="7">#REF!</definedName>
    <definedName name="_________mes09" localSheetId="5">#REF!</definedName>
    <definedName name="_________mes09" localSheetId="6">#REF!</definedName>
    <definedName name="_________mes09">#REF!</definedName>
    <definedName name="_________Mes1" localSheetId="1">#REF!</definedName>
    <definedName name="_________Mes1" localSheetId="3">#REF!</definedName>
    <definedName name="_________Mes1" localSheetId="4">#REF!</definedName>
    <definedName name="_________Mes1" localSheetId="7">#REF!</definedName>
    <definedName name="_________Mes1" localSheetId="5">#REF!</definedName>
    <definedName name="_________Mes1" localSheetId="6">#REF!</definedName>
    <definedName name="_________Mes1">#REF!</definedName>
    <definedName name="_________Mes2" localSheetId="1">#REF!</definedName>
    <definedName name="_________Mes2" localSheetId="3">#REF!</definedName>
    <definedName name="_________Mes2" localSheetId="4">#REF!</definedName>
    <definedName name="_________Mes2" localSheetId="7">#REF!</definedName>
    <definedName name="_________Mes2" localSheetId="5">#REF!</definedName>
    <definedName name="_________Mes2" localSheetId="6">#REF!</definedName>
    <definedName name="_________Mes2">#REF!</definedName>
    <definedName name="_________NS80" localSheetId="1">#REF!</definedName>
    <definedName name="_________NS80" localSheetId="3">#REF!</definedName>
    <definedName name="_________NS80" localSheetId="4">#REF!</definedName>
    <definedName name="_________NS80" localSheetId="7">#REF!</definedName>
    <definedName name="_________NS80" localSheetId="5">#REF!</definedName>
    <definedName name="_________NS80" localSheetId="6">#REF!</definedName>
    <definedName name="_________NS80">#REF!</definedName>
    <definedName name="_________PCH3" localSheetId="1">#REF!</definedName>
    <definedName name="_________PCH3" localSheetId="3">#REF!</definedName>
    <definedName name="_________PCH3" localSheetId="4">#REF!</definedName>
    <definedName name="_________PCH3" localSheetId="7">#REF!</definedName>
    <definedName name="_________PCH3" localSheetId="5">#REF!</definedName>
    <definedName name="_________PCH3" localSheetId="6">#REF!</definedName>
    <definedName name="_________PCH3">#REF!</definedName>
    <definedName name="_________PV3" localSheetId="1">#REF!</definedName>
    <definedName name="_________PV3" localSheetId="3">#REF!</definedName>
    <definedName name="_________PV3" localSheetId="4">#REF!</definedName>
    <definedName name="_________PV3" localSheetId="7">#REF!</definedName>
    <definedName name="_________PV3" localSheetId="5">#REF!</definedName>
    <definedName name="_________PV3" localSheetId="6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3">#REF!</definedName>
    <definedName name="________HAV80" localSheetId="4">#REF!</definedName>
    <definedName name="________HAV80" localSheetId="7">#REF!</definedName>
    <definedName name="________HAV80" localSheetId="5">#REF!</definedName>
    <definedName name="________HAV80" localSheetId="6">#REF!</definedName>
    <definedName name="________HAV80">#REF!</definedName>
    <definedName name="________mes09" localSheetId="1">#REF!</definedName>
    <definedName name="________mes09" localSheetId="3">#REF!</definedName>
    <definedName name="________mes09" localSheetId="4">#REF!</definedName>
    <definedName name="________mes09" localSheetId="7">#REF!</definedName>
    <definedName name="________mes09" localSheetId="5">#REF!</definedName>
    <definedName name="________mes09" localSheetId="6">#REF!</definedName>
    <definedName name="________mes09">#REF!</definedName>
    <definedName name="________Mes1" localSheetId="1">#REF!</definedName>
    <definedName name="________Mes1" localSheetId="3">#REF!</definedName>
    <definedName name="________Mes1" localSheetId="4">#REF!</definedName>
    <definedName name="________Mes1" localSheetId="7">#REF!</definedName>
    <definedName name="________Mes1" localSheetId="5">#REF!</definedName>
    <definedName name="________Mes1" localSheetId="6">#REF!</definedName>
    <definedName name="________Mes1">#REF!</definedName>
    <definedName name="________Mes2" localSheetId="1">#REF!</definedName>
    <definedName name="________Mes2" localSheetId="3">#REF!</definedName>
    <definedName name="________Mes2" localSheetId="4">#REF!</definedName>
    <definedName name="________Mes2" localSheetId="7">#REF!</definedName>
    <definedName name="________Mes2" localSheetId="5">#REF!</definedName>
    <definedName name="________Mes2" localSheetId="6">#REF!</definedName>
    <definedName name="________Mes2">#REF!</definedName>
    <definedName name="________NS80" localSheetId="1">#REF!</definedName>
    <definedName name="________NS80" localSheetId="3">#REF!</definedName>
    <definedName name="________NS80" localSheetId="4">#REF!</definedName>
    <definedName name="________NS80" localSheetId="7">#REF!</definedName>
    <definedName name="________NS80" localSheetId="5">#REF!</definedName>
    <definedName name="________NS80" localSheetId="6">#REF!</definedName>
    <definedName name="________NS80">#REF!</definedName>
    <definedName name="________PCH3" localSheetId="1">#REF!</definedName>
    <definedName name="________PCH3" localSheetId="3">#REF!</definedName>
    <definedName name="________PCH3" localSheetId="4">#REF!</definedName>
    <definedName name="________PCH3" localSheetId="7">#REF!</definedName>
    <definedName name="________PCH3" localSheetId="5">#REF!</definedName>
    <definedName name="________PCH3" localSheetId="6">#REF!</definedName>
    <definedName name="________PCH3">#REF!</definedName>
    <definedName name="________PV3" localSheetId="1">#REF!</definedName>
    <definedName name="________PV3" localSheetId="3">#REF!</definedName>
    <definedName name="________PV3" localSheetId="4">#REF!</definedName>
    <definedName name="________PV3" localSheetId="7">#REF!</definedName>
    <definedName name="________PV3" localSheetId="5">#REF!</definedName>
    <definedName name="________PV3" localSheetId="6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3">#REF!</definedName>
    <definedName name="_______HAV80" localSheetId="4">#REF!</definedName>
    <definedName name="_______HAV80" localSheetId="7">#REF!</definedName>
    <definedName name="_______HAV80" localSheetId="5">#REF!</definedName>
    <definedName name="_______HAV80" localSheetId="6">#REF!</definedName>
    <definedName name="_______HAV80">#REF!</definedName>
    <definedName name="_______mes09" localSheetId="1">#REF!</definedName>
    <definedName name="_______mes09" localSheetId="3">#REF!</definedName>
    <definedName name="_______mes09" localSheetId="4">#REF!</definedName>
    <definedName name="_______mes09" localSheetId="7">#REF!</definedName>
    <definedName name="_______mes09" localSheetId="5">#REF!</definedName>
    <definedName name="_______mes09" localSheetId="6">#REF!</definedName>
    <definedName name="_______mes09">#REF!</definedName>
    <definedName name="_______Mes1" localSheetId="1">#REF!</definedName>
    <definedName name="_______Mes1" localSheetId="3">#REF!</definedName>
    <definedName name="_______Mes1" localSheetId="4">#REF!</definedName>
    <definedName name="_______Mes1" localSheetId="7">#REF!</definedName>
    <definedName name="_______Mes1" localSheetId="5">#REF!</definedName>
    <definedName name="_______Mes1" localSheetId="6">#REF!</definedName>
    <definedName name="_______Mes1">#REF!</definedName>
    <definedName name="_______Mes2" localSheetId="1">#REF!</definedName>
    <definedName name="_______Mes2" localSheetId="3">#REF!</definedName>
    <definedName name="_______Mes2" localSheetId="4">#REF!</definedName>
    <definedName name="_______Mes2" localSheetId="7">#REF!</definedName>
    <definedName name="_______Mes2" localSheetId="5">#REF!</definedName>
    <definedName name="_______Mes2" localSheetId="6">#REF!</definedName>
    <definedName name="_______Mes2">#REF!</definedName>
    <definedName name="_______NS80" localSheetId="1">#REF!</definedName>
    <definedName name="_______NS80" localSheetId="3">#REF!</definedName>
    <definedName name="_______NS80" localSheetId="4">#REF!</definedName>
    <definedName name="_______NS80" localSheetId="7">#REF!</definedName>
    <definedName name="_______NS80" localSheetId="5">#REF!</definedName>
    <definedName name="_______NS80" localSheetId="6">#REF!</definedName>
    <definedName name="_______NS80">#REF!</definedName>
    <definedName name="_______PCH3" localSheetId="1">#REF!</definedName>
    <definedName name="_______PCH3" localSheetId="3">#REF!</definedName>
    <definedName name="_______PCH3" localSheetId="4">#REF!</definedName>
    <definedName name="_______PCH3" localSheetId="7">#REF!</definedName>
    <definedName name="_______PCH3" localSheetId="5">#REF!</definedName>
    <definedName name="_______PCH3" localSheetId="6">#REF!</definedName>
    <definedName name="_______PCH3">#REF!</definedName>
    <definedName name="_______PV3" localSheetId="1">#REF!</definedName>
    <definedName name="_______PV3" localSheetId="3">#REF!</definedName>
    <definedName name="_______PV3" localSheetId="4">#REF!</definedName>
    <definedName name="_______PV3" localSheetId="7">#REF!</definedName>
    <definedName name="_______PV3" localSheetId="5">#REF!</definedName>
    <definedName name="_______PV3" localSheetId="6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3">#REF!</definedName>
    <definedName name="______HAV80" localSheetId="4">#REF!</definedName>
    <definedName name="______HAV80" localSheetId="7">#REF!</definedName>
    <definedName name="______HAV80" localSheetId="5">#REF!</definedName>
    <definedName name="______HAV80" localSheetId="6">#REF!</definedName>
    <definedName name="______HAV80">#REF!</definedName>
    <definedName name="______mes09" localSheetId="1">#REF!</definedName>
    <definedName name="______mes09" localSheetId="3">#REF!</definedName>
    <definedName name="______mes09" localSheetId="4">#REF!</definedName>
    <definedName name="______mes09" localSheetId="7">#REF!</definedName>
    <definedName name="______mes09" localSheetId="5">#REF!</definedName>
    <definedName name="______mes09" localSheetId="6">#REF!</definedName>
    <definedName name="______mes09">#REF!</definedName>
    <definedName name="______Mes1" localSheetId="1">#REF!</definedName>
    <definedName name="______Mes1" localSheetId="3">#REF!</definedName>
    <definedName name="______Mes1" localSheetId="4">#REF!</definedName>
    <definedName name="______Mes1" localSheetId="7">#REF!</definedName>
    <definedName name="______Mes1" localSheetId="5">#REF!</definedName>
    <definedName name="______Mes1" localSheetId="6">#REF!</definedName>
    <definedName name="______Mes1">#REF!</definedName>
    <definedName name="______Mes2" localSheetId="1">#REF!</definedName>
    <definedName name="______Mes2" localSheetId="3">#REF!</definedName>
    <definedName name="______Mes2" localSheetId="4">#REF!</definedName>
    <definedName name="______Mes2" localSheetId="7">#REF!</definedName>
    <definedName name="______Mes2" localSheetId="5">#REF!</definedName>
    <definedName name="______Mes2" localSheetId="6">#REF!</definedName>
    <definedName name="______Mes2">#REF!</definedName>
    <definedName name="______NS80" localSheetId="1">#REF!</definedName>
    <definedName name="______NS80" localSheetId="3">#REF!</definedName>
    <definedName name="______NS80" localSheetId="4">#REF!</definedName>
    <definedName name="______NS80" localSheetId="7">#REF!</definedName>
    <definedName name="______NS80" localSheetId="5">#REF!</definedName>
    <definedName name="______NS80" localSheetId="6">#REF!</definedName>
    <definedName name="______NS80">#REF!</definedName>
    <definedName name="______PCH3" localSheetId="1">#REF!</definedName>
    <definedName name="______PCH3" localSheetId="3">#REF!</definedName>
    <definedName name="______PCH3" localSheetId="4">#REF!</definedName>
    <definedName name="______PCH3" localSheetId="7">#REF!</definedName>
    <definedName name="______PCH3" localSheetId="5">#REF!</definedName>
    <definedName name="______PCH3" localSheetId="6">#REF!</definedName>
    <definedName name="______PCH3">#REF!</definedName>
    <definedName name="______PV3" localSheetId="1">#REF!</definedName>
    <definedName name="______PV3" localSheetId="3">#REF!</definedName>
    <definedName name="______PV3" localSheetId="4">#REF!</definedName>
    <definedName name="______PV3" localSheetId="7">#REF!</definedName>
    <definedName name="______PV3" localSheetId="5">#REF!</definedName>
    <definedName name="______PV3" localSheetId="6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3">#REF!</definedName>
    <definedName name="_____d2" localSheetId="4">#REF!</definedName>
    <definedName name="_____d2" localSheetId="7">#REF!</definedName>
    <definedName name="_____d2" localSheetId="5">#REF!</definedName>
    <definedName name="_____d2" localSheetId="6">#REF!</definedName>
    <definedName name="_____d2">#REF!</definedName>
    <definedName name="_____dod44">[2]Пер!$N$34</definedName>
    <definedName name="_____HAV80" localSheetId="1">#REF!</definedName>
    <definedName name="_____HAV80" localSheetId="3">#REF!</definedName>
    <definedName name="_____HAV80" localSheetId="4">#REF!</definedName>
    <definedName name="_____HAV80" localSheetId="7">#REF!</definedName>
    <definedName name="_____HAV80" localSheetId="5">#REF!</definedName>
    <definedName name="_____HAV80" localSheetId="6">#REF!</definedName>
    <definedName name="_____HAV80">#REF!</definedName>
    <definedName name="_____mes09" localSheetId="1">#REF!</definedName>
    <definedName name="_____mes09" localSheetId="3">#REF!</definedName>
    <definedName name="_____mes09" localSheetId="4">#REF!</definedName>
    <definedName name="_____mes09" localSheetId="7">#REF!</definedName>
    <definedName name="_____mes09" localSheetId="5">#REF!</definedName>
    <definedName name="_____mes09" localSheetId="6">#REF!</definedName>
    <definedName name="_____mes09">#REF!</definedName>
    <definedName name="_____Mes1" localSheetId="1">#REF!</definedName>
    <definedName name="_____Mes1" localSheetId="3">#REF!</definedName>
    <definedName name="_____Mes1" localSheetId="4">#REF!</definedName>
    <definedName name="_____Mes1" localSheetId="7">#REF!</definedName>
    <definedName name="_____Mes1" localSheetId="5">#REF!</definedName>
    <definedName name="_____Mes1" localSheetId="6">#REF!</definedName>
    <definedName name="_____Mes1">#REF!</definedName>
    <definedName name="_____Mes2" localSheetId="1">#REF!</definedName>
    <definedName name="_____Mes2" localSheetId="3">#REF!</definedName>
    <definedName name="_____Mes2" localSheetId="4">#REF!</definedName>
    <definedName name="_____Mes2" localSheetId="7">#REF!</definedName>
    <definedName name="_____Mes2" localSheetId="5">#REF!</definedName>
    <definedName name="_____Mes2" localSheetId="6">#REF!</definedName>
    <definedName name="_____Mes2">#REF!</definedName>
    <definedName name="_____NS80" localSheetId="1">#REF!</definedName>
    <definedName name="_____NS80" localSheetId="3">#REF!</definedName>
    <definedName name="_____NS80" localSheetId="4">#REF!</definedName>
    <definedName name="_____NS80" localSheetId="7">#REF!</definedName>
    <definedName name="_____NS80" localSheetId="5">#REF!</definedName>
    <definedName name="_____NS80" localSheetId="6">#REF!</definedName>
    <definedName name="_____NS80">#REF!</definedName>
    <definedName name="_____PCH3" localSheetId="1">#REF!</definedName>
    <definedName name="_____PCH3" localSheetId="3">#REF!</definedName>
    <definedName name="_____PCH3" localSheetId="4">#REF!</definedName>
    <definedName name="_____PCH3" localSheetId="7">#REF!</definedName>
    <definedName name="_____PCH3" localSheetId="5">#REF!</definedName>
    <definedName name="_____PCH3" localSheetId="6">#REF!</definedName>
    <definedName name="_____PCH3">#REF!</definedName>
    <definedName name="_____PV3" localSheetId="1">#REF!</definedName>
    <definedName name="_____PV3" localSheetId="3">#REF!</definedName>
    <definedName name="_____PV3" localSheetId="4">#REF!</definedName>
    <definedName name="_____PV3" localSheetId="7">#REF!</definedName>
    <definedName name="_____PV3" localSheetId="5">#REF!</definedName>
    <definedName name="_____PV3" localSheetId="6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3">#REF!</definedName>
    <definedName name="____d2" localSheetId="4">#REF!</definedName>
    <definedName name="____d2" localSheetId="7">#REF!</definedName>
    <definedName name="____d2" localSheetId="5">#REF!</definedName>
    <definedName name="____d2" localSheetId="6">#REF!</definedName>
    <definedName name="____d2">#REF!</definedName>
    <definedName name="____dod44">[2]Пер!$N$34</definedName>
    <definedName name="____HAV80" localSheetId="1">#REF!</definedName>
    <definedName name="____HAV80" localSheetId="3">#REF!</definedName>
    <definedName name="____HAV80" localSheetId="4">#REF!</definedName>
    <definedName name="____HAV80" localSheetId="7">#REF!</definedName>
    <definedName name="____HAV80" localSheetId="5">#REF!</definedName>
    <definedName name="____HAV80" localSheetId="6">#REF!</definedName>
    <definedName name="____HAV80">#REF!</definedName>
    <definedName name="____mes09" localSheetId="1">#REF!</definedName>
    <definedName name="____mes09" localSheetId="3">#REF!</definedName>
    <definedName name="____mes09" localSheetId="4">#REF!</definedName>
    <definedName name="____mes09" localSheetId="7">#REF!</definedName>
    <definedName name="____mes09" localSheetId="5">#REF!</definedName>
    <definedName name="____mes09" localSheetId="6">#REF!</definedName>
    <definedName name="____mes09">#REF!</definedName>
    <definedName name="____Mes1" localSheetId="1">#REF!</definedName>
    <definedName name="____Mes1" localSheetId="3">#REF!</definedName>
    <definedName name="____Mes1" localSheetId="4">#REF!</definedName>
    <definedName name="____Mes1" localSheetId="7">#REF!</definedName>
    <definedName name="____Mes1" localSheetId="5">#REF!</definedName>
    <definedName name="____Mes1" localSheetId="6">#REF!</definedName>
    <definedName name="____Mes1">#REF!</definedName>
    <definedName name="____Mes2" localSheetId="1">#REF!</definedName>
    <definedName name="____Mes2" localSheetId="3">#REF!</definedName>
    <definedName name="____Mes2" localSheetId="4">#REF!</definedName>
    <definedName name="____Mes2" localSheetId="7">#REF!</definedName>
    <definedName name="____Mes2" localSheetId="5">#REF!</definedName>
    <definedName name="____Mes2" localSheetId="6">#REF!</definedName>
    <definedName name="____Mes2">#REF!</definedName>
    <definedName name="____NS80" localSheetId="1">#REF!</definedName>
    <definedName name="____NS80" localSheetId="3">#REF!</definedName>
    <definedName name="____NS80" localSheetId="4">#REF!</definedName>
    <definedName name="____NS80" localSheetId="7">#REF!</definedName>
    <definedName name="____NS80" localSheetId="5">#REF!</definedName>
    <definedName name="____NS80" localSheetId="6">#REF!</definedName>
    <definedName name="____NS80">#REF!</definedName>
    <definedName name="____PCH3" localSheetId="1">#REF!</definedName>
    <definedName name="____PCH3" localSheetId="3">#REF!</definedName>
    <definedName name="____PCH3" localSheetId="4">#REF!</definedName>
    <definedName name="____PCH3" localSheetId="7">#REF!</definedName>
    <definedName name="____PCH3" localSheetId="5">#REF!</definedName>
    <definedName name="____PCH3" localSheetId="6">#REF!</definedName>
    <definedName name="____PCH3">#REF!</definedName>
    <definedName name="____PV3" localSheetId="1">#REF!</definedName>
    <definedName name="____PV3" localSheetId="3">#REF!</definedName>
    <definedName name="____PV3" localSheetId="4">#REF!</definedName>
    <definedName name="____PV3" localSheetId="7">#REF!</definedName>
    <definedName name="____PV3" localSheetId="5">#REF!</definedName>
    <definedName name="____PV3" localSheetId="6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3">#REF!</definedName>
    <definedName name="___d2" localSheetId="4">#REF!</definedName>
    <definedName name="___d2" localSheetId="7">#REF!</definedName>
    <definedName name="___d2" localSheetId="5">#REF!</definedName>
    <definedName name="___d2" localSheetId="6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3">#REF!</definedName>
    <definedName name="___HAV80" localSheetId="4">#REF!</definedName>
    <definedName name="___HAV80" localSheetId="7">#REF!</definedName>
    <definedName name="___HAV80" localSheetId="5">#REF!</definedName>
    <definedName name="___HAV80" localSheetId="6">#REF!</definedName>
    <definedName name="___HAV80">#REF!</definedName>
    <definedName name="___mes09" localSheetId="1">#REF!</definedName>
    <definedName name="___mes09" localSheetId="3">#REF!</definedName>
    <definedName name="___mes09" localSheetId="4">#REF!</definedName>
    <definedName name="___mes09" localSheetId="7">#REF!</definedName>
    <definedName name="___mes09" localSheetId="5">#REF!</definedName>
    <definedName name="___mes09" localSheetId="6">#REF!</definedName>
    <definedName name="___mes09">#REF!</definedName>
    <definedName name="___Mes1" localSheetId="1">#REF!</definedName>
    <definedName name="___Mes1" localSheetId="3">#REF!</definedName>
    <definedName name="___Mes1" localSheetId="4">#REF!</definedName>
    <definedName name="___Mes1" localSheetId="7">#REF!</definedName>
    <definedName name="___Mes1" localSheetId="5">#REF!</definedName>
    <definedName name="___Mes1" localSheetId="6">#REF!</definedName>
    <definedName name="___Mes1">#REF!</definedName>
    <definedName name="___Mes2" localSheetId="1">#REF!</definedName>
    <definedName name="___Mes2" localSheetId="3">#REF!</definedName>
    <definedName name="___Mes2" localSheetId="4">#REF!</definedName>
    <definedName name="___Mes2" localSheetId="7">#REF!</definedName>
    <definedName name="___Mes2" localSheetId="5">#REF!</definedName>
    <definedName name="___Mes2" localSheetId="6">#REF!</definedName>
    <definedName name="___Mes2">#REF!</definedName>
    <definedName name="___NS80" localSheetId="1">#REF!</definedName>
    <definedName name="___NS80" localSheetId="3">#REF!</definedName>
    <definedName name="___NS80" localSheetId="4">#REF!</definedName>
    <definedName name="___NS80" localSheetId="7">#REF!</definedName>
    <definedName name="___NS80" localSheetId="5">#REF!</definedName>
    <definedName name="___NS80" localSheetId="6">#REF!</definedName>
    <definedName name="___NS80">#REF!</definedName>
    <definedName name="___PCH3" localSheetId="1">#REF!</definedName>
    <definedName name="___PCH3" localSheetId="3">#REF!</definedName>
    <definedName name="___PCH3" localSheetId="4">#REF!</definedName>
    <definedName name="___PCH3" localSheetId="7">#REF!</definedName>
    <definedName name="___PCH3" localSheetId="5">#REF!</definedName>
    <definedName name="___PCH3" localSheetId="6">#REF!</definedName>
    <definedName name="___PCH3">#REF!</definedName>
    <definedName name="___PV3" localSheetId="1">#REF!</definedName>
    <definedName name="___PV3" localSheetId="3">#REF!</definedName>
    <definedName name="___PV3" localSheetId="4">#REF!</definedName>
    <definedName name="___PV3" localSheetId="7">#REF!</definedName>
    <definedName name="___PV3" localSheetId="5">#REF!</definedName>
    <definedName name="___PV3" localSheetId="6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3">#REF!</definedName>
    <definedName name="__d2" localSheetId="4">#REF!</definedName>
    <definedName name="__d2" localSheetId="7">#REF!</definedName>
    <definedName name="__d2" localSheetId="5">#REF!</definedName>
    <definedName name="__d2" localSheetId="6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3">#REF!</definedName>
    <definedName name="__HAV80" localSheetId="4">#REF!</definedName>
    <definedName name="__HAV80" localSheetId="7">#REF!</definedName>
    <definedName name="__HAV80" localSheetId="5">#REF!</definedName>
    <definedName name="__HAV80" localSheetId="6">#REF!</definedName>
    <definedName name="__HAV80">#REF!</definedName>
    <definedName name="__mes09" localSheetId="1">#REF!</definedName>
    <definedName name="__mes09" localSheetId="3">#REF!</definedName>
    <definedName name="__mes09" localSheetId="4">#REF!</definedName>
    <definedName name="__mes09" localSheetId="7">#REF!</definedName>
    <definedName name="__mes09" localSheetId="5">#REF!</definedName>
    <definedName name="__mes09" localSheetId="6">#REF!</definedName>
    <definedName name="__mes09">#REF!</definedName>
    <definedName name="__Mes1" localSheetId="1">#REF!</definedName>
    <definedName name="__Mes1" localSheetId="3">#REF!</definedName>
    <definedName name="__Mes1" localSheetId="4">#REF!</definedName>
    <definedName name="__Mes1" localSheetId="7">#REF!</definedName>
    <definedName name="__Mes1" localSheetId="5">#REF!</definedName>
    <definedName name="__Mes1" localSheetId="6">#REF!</definedName>
    <definedName name="__Mes1">#REF!</definedName>
    <definedName name="__Mes2" localSheetId="1">#REF!</definedName>
    <definedName name="__Mes2" localSheetId="3">#REF!</definedName>
    <definedName name="__Mes2" localSheetId="4">#REF!</definedName>
    <definedName name="__Mes2" localSheetId="7">#REF!</definedName>
    <definedName name="__Mes2" localSheetId="5">#REF!</definedName>
    <definedName name="__Mes2" localSheetId="6">#REF!</definedName>
    <definedName name="__Mes2">#REF!</definedName>
    <definedName name="__NS80" localSheetId="1">#REF!</definedName>
    <definedName name="__NS80" localSheetId="3">#REF!</definedName>
    <definedName name="__NS80" localSheetId="4">#REF!</definedName>
    <definedName name="__NS80" localSheetId="7">#REF!</definedName>
    <definedName name="__NS80" localSheetId="5">#REF!</definedName>
    <definedName name="__NS80" localSheetId="6">#REF!</definedName>
    <definedName name="__NS80">#REF!</definedName>
    <definedName name="__PCH3" localSheetId="1">#REF!</definedName>
    <definedName name="__PCH3" localSheetId="3">#REF!</definedName>
    <definedName name="__PCH3" localSheetId="4">#REF!</definedName>
    <definedName name="__PCH3" localSheetId="7">#REF!</definedName>
    <definedName name="__PCH3" localSheetId="5">#REF!</definedName>
    <definedName name="__PCH3" localSheetId="6">#REF!</definedName>
    <definedName name="__PCH3">#REF!</definedName>
    <definedName name="__PV3" localSheetId="1">#REF!</definedName>
    <definedName name="__PV3" localSheetId="3">#REF!</definedName>
    <definedName name="__PV3" localSheetId="4">#REF!</definedName>
    <definedName name="__PV3" localSheetId="7">#REF!</definedName>
    <definedName name="__PV3" localSheetId="5">#REF!</definedName>
    <definedName name="__PV3" localSheetId="6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3">#REF!</definedName>
    <definedName name="_123" localSheetId="4">#REF!</definedName>
    <definedName name="_123" localSheetId="7">#REF!</definedName>
    <definedName name="_123" localSheetId="5">#REF!</definedName>
    <definedName name="_123" localSheetId="6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3">#REF!</definedName>
    <definedName name="_d2" localSheetId="4">#REF!</definedName>
    <definedName name="_d2" localSheetId="7">#REF!</definedName>
    <definedName name="_d2" localSheetId="5">#REF!</definedName>
    <definedName name="_d2" localSheetId="6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3" hidden="1">#REF!</definedName>
    <definedName name="_FilterDatabase" localSheetId="4" hidden="1">#REF!</definedName>
    <definedName name="_FilterDatabase" localSheetId="7" hidden="1">#REF!</definedName>
    <definedName name="_FilterDatabase" localSheetId="5" hidden="1">#REF!</definedName>
    <definedName name="_FilterDatabase" localSheetId="6" hidden="1">#REF!</definedName>
    <definedName name="_FilterDatabase" hidden="1">#REF!</definedName>
    <definedName name="_HAV80" localSheetId="1">#REF!</definedName>
    <definedName name="_HAV80" localSheetId="3">#REF!</definedName>
    <definedName name="_HAV80" localSheetId="4">#REF!</definedName>
    <definedName name="_HAV80" localSheetId="7">#REF!</definedName>
    <definedName name="_HAV80" localSheetId="5">#REF!</definedName>
    <definedName name="_HAV80" localSheetId="6">#REF!</definedName>
    <definedName name="_HAV80">#REF!</definedName>
    <definedName name="_Hlk137043993" localSheetId="7">'дод.6 програми '!#REF!</definedName>
    <definedName name="_mes09" localSheetId="1">#REF!</definedName>
    <definedName name="_mes09" localSheetId="3">#REF!</definedName>
    <definedName name="_mes09" localSheetId="4">#REF!</definedName>
    <definedName name="_mes09" localSheetId="7">#REF!</definedName>
    <definedName name="_mes09" localSheetId="5">#REF!</definedName>
    <definedName name="_mes09" localSheetId="6">#REF!</definedName>
    <definedName name="_mes09">#REF!</definedName>
    <definedName name="_Mes1" localSheetId="1">#REF!</definedName>
    <definedName name="_Mes1" localSheetId="3">#REF!</definedName>
    <definedName name="_Mes1" localSheetId="4">#REF!</definedName>
    <definedName name="_Mes1" localSheetId="7">#REF!</definedName>
    <definedName name="_Mes1" localSheetId="5">#REF!</definedName>
    <definedName name="_Mes1" localSheetId="6">#REF!</definedName>
    <definedName name="_Mes1">#REF!</definedName>
    <definedName name="_Mes2" localSheetId="1">#REF!</definedName>
    <definedName name="_Mes2" localSheetId="3">#REF!</definedName>
    <definedName name="_Mes2" localSheetId="4">#REF!</definedName>
    <definedName name="_Mes2" localSheetId="7">#REF!</definedName>
    <definedName name="_Mes2" localSheetId="5">#REF!</definedName>
    <definedName name="_Mes2" localSheetId="6">#REF!</definedName>
    <definedName name="_Mes2">#REF!</definedName>
    <definedName name="_NS80" localSheetId="1">#REF!</definedName>
    <definedName name="_NS80" localSheetId="3">#REF!</definedName>
    <definedName name="_NS80" localSheetId="4">#REF!</definedName>
    <definedName name="_NS80" localSheetId="7">#REF!</definedName>
    <definedName name="_NS80" localSheetId="5">#REF!</definedName>
    <definedName name="_NS80" localSheetId="6">#REF!</definedName>
    <definedName name="_NS80">#REF!</definedName>
    <definedName name="_PCH3" localSheetId="1">#REF!</definedName>
    <definedName name="_PCH3" localSheetId="3">#REF!</definedName>
    <definedName name="_PCH3" localSheetId="4">#REF!</definedName>
    <definedName name="_PCH3" localSheetId="7">#REF!</definedName>
    <definedName name="_PCH3" localSheetId="5">#REF!</definedName>
    <definedName name="_PCH3" localSheetId="6">#REF!</definedName>
    <definedName name="_PCH3">#REF!</definedName>
    <definedName name="_PV3" localSheetId="1">#REF!</definedName>
    <definedName name="_PV3" localSheetId="3">#REF!</definedName>
    <definedName name="_PV3" localSheetId="4">#REF!</definedName>
    <definedName name="_PV3" localSheetId="7">#REF!</definedName>
    <definedName name="_PV3" localSheetId="5">#REF!</definedName>
    <definedName name="_PV3" localSheetId="6">#REF!</definedName>
    <definedName name="_PV3">#REF!</definedName>
    <definedName name="_T110100">'[3]110100:240603'!$R$8</definedName>
    <definedName name="_Б21000" localSheetId="1">#REF!</definedName>
    <definedName name="_Б21000" localSheetId="3">#REF!</definedName>
    <definedName name="_Б21000" localSheetId="4">#REF!</definedName>
    <definedName name="_Б21000" localSheetId="7">#REF!</definedName>
    <definedName name="_Б21000" localSheetId="5">#REF!</definedName>
    <definedName name="_Б21000" localSheetId="6">#REF!</definedName>
    <definedName name="_Б21000">#REF!</definedName>
    <definedName name="_Б22000" localSheetId="1">#REF!</definedName>
    <definedName name="_Б22000" localSheetId="3">#REF!</definedName>
    <definedName name="_Б22000" localSheetId="4">#REF!</definedName>
    <definedName name="_Б22000" localSheetId="7">#REF!</definedName>
    <definedName name="_Б22000" localSheetId="5">#REF!</definedName>
    <definedName name="_Б22000" localSheetId="6">#REF!</definedName>
    <definedName name="_Б22000">#REF!</definedName>
    <definedName name="_Б22100" localSheetId="1">#REF!</definedName>
    <definedName name="_Б22100" localSheetId="3">#REF!</definedName>
    <definedName name="_Б22100" localSheetId="4">#REF!</definedName>
    <definedName name="_Б22100" localSheetId="7">#REF!</definedName>
    <definedName name="_Б22100" localSheetId="5">#REF!</definedName>
    <definedName name="_Б22100" localSheetId="6">#REF!</definedName>
    <definedName name="_Б22100">#REF!</definedName>
    <definedName name="_Б22110" localSheetId="1">#REF!</definedName>
    <definedName name="_Б22110" localSheetId="3">#REF!</definedName>
    <definedName name="_Б22110" localSheetId="4">#REF!</definedName>
    <definedName name="_Б22110" localSheetId="7">#REF!</definedName>
    <definedName name="_Б22110" localSheetId="5">#REF!</definedName>
    <definedName name="_Б22110" localSheetId="6">#REF!</definedName>
    <definedName name="_Б22110">#REF!</definedName>
    <definedName name="_Б22111" localSheetId="1">#REF!</definedName>
    <definedName name="_Б22111" localSheetId="3">#REF!</definedName>
    <definedName name="_Б22111" localSheetId="4">#REF!</definedName>
    <definedName name="_Б22111" localSheetId="7">#REF!</definedName>
    <definedName name="_Б22111" localSheetId="5">#REF!</definedName>
    <definedName name="_Б22111" localSheetId="6">#REF!</definedName>
    <definedName name="_Б22111">#REF!</definedName>
    <definedName name="_Б22112" localSheetId="1">#REF!</definedName>
    <definedName name="_Б22112" localSheetId="3">#REF!</definedName>
    <definedName name="_Б22112" localSheetId="4">#REF!</definedName>
    <definedName name="_Б22112" localSheetId="7">#REF!</definedName>
    <definedName name="_Б22112" localSheetId="5">#REF!</definedName>
    <definedName name="_Б22112" localSheetId="6">#REF!</definedName>
    <definedName name="_Б22112">#REF!</definedName>
    <definedName name="_Б22200" localSheetId="1">#REF!</definedName>
    <definedName name="_Б22200" localSheetId="3">#REF!</definedName>
    <definedName name="_Б22200" localSheetId="4">#REF!</definedName>
    <definedName name="_Б22200" localSheetId="7">#REF!</definedName>
    <definedName name="_Б22200" localSheetId="5">#REF!</definedName>
    <definedName name="_Б22200" localSheetId="6">#REF!</definedName>
    <definedName name="_Б22200">#REF!</definedName>
    <definedName name="_Б23000" localSheetId="1">#REF!</definedName>
    <definedName name="_Б23000" localSheetId="3">#REF!</definedName>
    <definedName name="_Б23000" localSheetId="4">#REF!</definedName>
    <definedName name="_Б23000" localSheetId="7">#REF!</definedName>
    <definedName name="_Б23000" localSheetId="5">#REF!</definedName>
    <definedName name="_Б23000" localSheetId="6">#REF!</definedName>
    <definedName name="_Б23000">#REF!</definedName>
    <definedName name="_Б24000" localSheetId="1">#REF!</definedName>
    <definedName name="_Б24000" localSheetId="3">#REF!</definedName>
    <definedName name="_Б24000" localSheetId="4">#REF!</definedName>
    <definedName name="_Б24000" localSheetId="7">#REF!</definedName>
    <definedName name="_Б24000" localSheetId="5">#REF!</definedName>
    <definedName name="_Б24000" localSheetId="6">#REF!</definedName>
    <definedName name="_Б24000">#REF!</definedName>
    <definedName name="_Б25000" localSheetId="1">#REF!</definedName>
    <definedName name="_Б25000" localSheetId="3">#REF!</definedName>
    <definedName name="_Б25000" localSheetId="4">#REF!</definedName>
    <definedName name="_Б25000" localSheetId="7">#REF!</definedName>
    <definedName name="_Б25000" localSheetId="5">#REF!</definedName>
    <definedName name="_Б25000" localSheetId="6">#REF!</definedName>
    <definedName name="_Б25000">#REF!</definedName>
    <definedName name="_Б41000" localSheetId="1">#REF!</definedName>
    <definedName name="_Б41000" localSheetId="3">#REF!</definedName>
    <definedName name="_Б41000" localSheetId="4">#REF!</definedName>
    <definedName name="_Б41000" localSheetId="7">#REF!</definedName>
    <definedName name="_Б41000" localSheetId="5">#REF!</definedName>
    <definedName name="_Б41000" localSheetId="6">#REF!</definedName>
    <definedName name="_Б41000">#REF!</definedName>
    <definedName name="_Б42000" localSheetId="1">#REF!</definedName>
    <definedName name="_Б42000" localSheetId="3">#REF!</definedName>
    <definedName name="_Б42000" localSheetId="4">#REF!</definedName>
    <definedName name="_Б42000" localSheetId="7">#REF!</definedName>
    <definedName name="_Б42000" localSheetId="5">#REF!</definedName>
    <definedName name="_Б42000" localSheetId="6">#REF!</definedName>
    <definedName name="_Б42000">#REF!</definedName>
    <definedName name="_Б43000" localSheetId="1">#REF!</definedName>
    <definedName name="_Б43000" localSheetId="3">#REF!</definedName>
    <definedName name="_Б43000" localSheetId="4">#REF!</definedName>
    <definedName name="_Б43000" localSheetId="7">#REF!</definedName>
    <definedName name="_Б43000" localSheetId="5">#REF!</definedName>
    <definedName name="_Б43000" localSheetId="6">#REF!</definedName>
    <definedName name="_Б43000">#REF!</definedName>
    <definedName name="_Б44000" localSheetId="1">#REF!</definedName>
    <definedName name="_Б44000" localSheetId="3">#REF!</definedName>
    <definedName name="_Б44000" localSheetId="4">#REF!</definedName>
    <definedName name="_Б44000" localSheetId="7">#REF!</definedName>
    <definedName name="_Б44000" localSheetId="5">#REF!</definedName>
    <definedName name="_Б44000" localSheetId="6">#REF!</definedName>
    <definedName name="_Б44000">#REF!</definedName>
    <definedName name="_Б45000" localSheetId="1">#REF!</definedName>
    <definedName name="_Б45000" localSheetId="3">#REF!</definedName>
    <definedName name="_Б45000" localSheetId="4">#REF!</definedName>
    <definedName name="_Б45000" localSheetId="7">#REF!</definedName>
    <definedName name="_Б45000" localSheetId="5">#REF!</definedName>
    <definedName name="_Б45000" localSheetId="6">#REF!</definedName>
    <definedName name="_Б45000">#REF!</definedName>
    <definedName name="_Б46000" localSheetId="1">#REF!</definedName>
    <definedName name="_Б46000" localSheetId="3">#REF!</definedName>
    <definedName name="_Б46000" localSheetId="4">#REF!</definedName>
    <definedName name="_Б46000" localSheetId="7">#REF!</definedName>
    <definedName name="_Б46000" localSheetId="5">#REF!</definedName>
    <definedName name="_Б46000" localSheetId="6">#REF!</definedName>
    <definedName name="_Б46000">#REF!</definedName>
    <definedName name="_В010100" localSheetId="1">#REF!</definedName>
    <definedName name="_В010100" localSheetId="3">#REF!</definedName>
    <definedName name="_В010100" localSheetId="7">#REF!</definedName>
    <definedName name="_В010100" localSheetId="5">#REF!</definedName>
    <definedName name="_В010100" localSheetId="6">#REF!</definedName>
    <definedName name="_В010100">#REF!</definedName>
    <definedName name="_В010200" localSheetId="1">#REF!</definedName>
    <definedName name="_В010200" localSheetId="3">#REF!</definedName>
    <definedName name="_В010200" localSheetId="7">#REF!</definedName>
    <definedName name="_В010200" localSheetId="5">#REF!</definedName>
    <definedName name="_В010200" localSheetId="6">#REF!</definedName>
    <definedName name="_В010200">#REF!</definedName>
    <definedName name="_В040000" localSheetId="1">#REF!</definedName>
    <definedName name="_В040000" localSheetId="3">#REF!</definedName>
    <definedName name="_В040000" localSheetId="7">#REF!</definedName>
    <definedName name="_В040000" localSheetId="5">#REF!</definedName>
    <definedName name="_В040000" localSheetId="6">#REF!</definedName>
    <definedName name="_В040000">#REF!</definedName>
    <definedName name="_В050000" localSheetId="1">#REF!</definedName>
    <definedName name="_В050000" localSheetId="3">#REF!</definedName>
    <definedName name="_В050000" localSheetId="7">#REF!</definedName>
    <definedName name="_В050000" localSheetId="5">#REF!</definedName>
    <definedName name="_В050000" localSheetId="6">#REF!</definedName>
    <definedName name="_В050000">#REF!</definedName>
    <definedName name="_В060000" localSheetId="1">#REF!</definedName>
    <definedName name="_В060000" localSheetId="3">#REF!</definedName>
    <definedName name="_В060000" localSheetId="7">#REF!</definedName>
    <definedName name="_В060000" localSheetId="5">#REF!</definedName>
    <definedName name="_В060000" localSheetId="6">#REF!</definedName>
    <definedName name="_В060000">#REF!</definedName>
    <definedName name="_В070000" localSheetId="1">#REF!</definedName>
    <definedName name="_В070000" localSheetId="3">#REF!</definedName>
    <definedName name="_В070000" localSheetId="7">#REF!</definedName>
    <definedName name="_В070000" localSheetId="5">#REF!</definedName>
    <definedName name="_В070000" localSheetId="6">#REF!</definedName>
    <definedName name="_В070000">#REF!</definedName>
    <definedName name="_В080000" localSheetId="1">#REF!</definedName>
    <definedName name="_В080000" localSheetId="3">#REF!</definedName>
    <definedName name="_В080000" localSheetId="7">#REF!</definedName>
    <definedName name="_В080000" localSheetId="5">#REF!</definedName>
    <definedName name="_В080000" localSheetId="6">#REF!</definedName>
    <definedName name="_В080000">#REF!</definedName>
    <definedName name="_В090000" localSheetId="1">#REF!</definedName>
    <definedName name="_В090000" localSheetId="3">#REF!</definedName>
    <definedName name="_В090000" localSheetId="7">#REF!</definedName>
    <definedName name="_В090000" localSheetId="5">#REF!</definedName>
    <definedName name="_В090000" localSheetId="6">#REF!</definedName>
    <definedName name="_В090000">#REF!</definedName>
    <definedName name="_В090200" localSheetId="1">#REF!</definedName>
    <definedName name="_В090200" localSheetId="3">#REF!</definedName>
    <definedName name="_В090200" localSheetId="7">#REF!</definedName>
    <definedName name="_В090200" localSheetId="5">#REF!</definedName>
    <definedName name="_В090200" localSheetId="6">#REF!</definedName>
    <definedName name="_В090200">#REF!</definedName>
    <definedName name="_В090201" localSheetId="1">#REF!</definedName>
    <definedName name="_В090201" localSheetId="3">#REF!</definedName>
    <definedName name="_В090201" localSheetId="7">#REF!</definedName>
    <definedName name="_В090201" localSheetId="5">#REF!</definedName>
    <definedName name="_В090201" localSheetId="6">#REF!</definedName>
    <definedName name="_В090201">#REF!</definedName>
    <definedName name="_В090202" localSheetId="1">#REF!</definedName>
    <definedName name="_В090202" localSheetId="3">#REF!</definedName>
    <definedName name="_В090202" localSheetId="7">#REF!</definedName>
    <definedName name="_В090202" localSheetId="5">#REF!</definedName>
    <definedName name="_В090202" localSheetId="6">#REF!</definedName>
    <definedName name="_В090202">#REF!</definedName>
    <definedName name="_В090203" localSheetId="1">#REF!</definedName>
    <definedName name="_В090203" localSheetId="3">#REF!</definedName>
    <definedName name="_В090203" localSheetId="7">#REF!</definedName>
    <definedName name="_В090203" localSheetId="5">#REF!</definedName>
    <definedName name="_В090203" localSheetId="6">#REF!</definedName>
    <definedName name="_В090203">#REF!</definedName>
    <definedName name="_В090300" localSheetId="1">#REF!</definedName>
    <definedName name="_В090300" localSheetId="3">#REF!</definedName>
    <definedName name="_В090300" localSheetId="7">#REF!</definedName>
    <definedName name="_В090300" localSheetId="5">#REF!</definedName>
    <definedName name="_В090300" localSheetId="6">#REF!</definedName>
    <definedName name="_В090300">#REF!</definedName>
    <definedName name="_В090301" localSheetId="1">#REF!</definedName>
    <definedName name="_В090301" localSheetId="3">#REF!</definedName>
    <definedName name="_В090301" localSheetId="7">#REF!</definedName>
    <definedName name="_В090301" localSheetId="5">#REF!</definedName>
    <definedName name="_В090301" localSheetId="6">#REF!</definedName>
    <definedName name="_В090301">#REF!</definedName>
    <definedName name="_В090302" localSheetId="1">#REF!</definedName>
    <definedName name="_В090302" localSheetId="3">#REF!</definedName>
    <definedName name="_В090302" localSheetId="7">#REF!</definedName>
    <definedName name="_В090302" localSheetId="5">#REF!</definedName>
    <definedName name="_В090302" localSheetId="6">#REF!</definedName>
    <definedName name="_В090302">#REF!</definedName>
    <definedName name="_В090303" localSheetId="1">#REF!</definedName>
    <definedName name="_В090303" localSheetId="3">#REF!</definedName>
    <definedName name="_В090303" localSheetId="7">#REF!</definedName>
    <definedName name="_В090303" localSheetId="5">#REF!</definedName>
    <definedName name="_В090303" localSheetId="6">#REF!</definedName>
    <definedName name="_В090303">#REF!</definedName>
    <definedName name="_В090304" localSheetId="1">#REF!</definedName>
    <definedName name="_В090304" localSheetId="3">#REF!</definedName>
    <definedName name="_В090304" localSheetId="7">#REF!</definedName>
    <definedName name="_В090304" localSheetId="5">#REF!</definedName>
    <definedName name="_В090304" localSheetId="6">#REF!</definedName>
    <definedName name="_В090304">#REF!</definedName>
    <definedName name="_В090305" localSheetId="1">#REF!</definedName>
    <definedName name="_В090305" localSheetId="3">#REF!</definedName>
    <definedName name="_В090305" localSheetId="7">#REF!</definedName>
    <definedName name="_В090305" localSheetId="5">#REF!</definedName>
    <definedName name="_В090305" localSheetId="6">#REF!</definedName>
    <definedName name="_В090305">#REF!</definedName>
    <definedName name="_В090306" localSheetId="1">#REF!</definedName>
    <definedName name="_В090306" localSheetId="3">#REF!</definedName>
    <definedName name="_В090306" localSheetId="7">#REF!</definedName>
    <definedName name="_В090306" localSheetId="5">#REF!</definedName>
    <definedName name="_В090306" localSheetId="6">#REF!</definedName>
    <definedName name="_В090306">#REF!</definedName>
    <definedName name="_В090307" localSheetId="1">#REF!</definedName>
    <definedName name="_В090307" localSheetId="3">#REF!</definedName>
    <definedName name="_В090307" localSheetId="7">#REF!</definedName>
    <definedName name="_В090307" localSheetId="5">#REF!</definedName>
    <definedName name="_В090307" localSheetId="6">#REF!</definedName>
    <definedName name="_В090307">#REF!</definedName>
    <definedName name="_В090400" localSheetId="1">#REF!</definedName>
    <definedName name="_В090400" localSheetId="3">#REF!</definedName>
    <definedName name="_В090400" localSheetId="7">#REF!</definedName>
    <definedName name="_В090400" localSheetId="5">#REF!</definedName>
    <definedName name="_В090400" localSheetId="6">#REF!</definedName>
    <definedName name="_В090400">#REF!</definedName>
    <definedName name="_В090405" localSheetId="1">#REF!</definedName>
    <definedName name="_В090405" localSheetId="3">#REF!</definedName>
    <definedName name="_В090405" localSheetId="7">#REF!</definedName>
    <definedName name="_В090405" localSheetId="5">#REF!</definedName>
    <definedName name="_В090405" localSheetId="6">#REF!</definedName>
    <definedName name="_В090405">#REF!</definedName>
    <definedName name="_В090412" localSheetId="1">#REF!</definedName>
    <definedName name="_В090412" localSheetId="3">#REF!</definedName>
    <definedName name="_В090412" localSheetId="7">#REF!</definedName>
    <definedName name="_В090412" localSheetId="5">#REF!</definedName>
    <definedName name="_В090412" localSheetId="6">#REF!</definedName>
    <definedName name="_В090412">#REF!</definedName>
    <definedName name="_В090601" localSheetId="1">#REF!</definedName>
    <definedName name="_В090601" localSheetId="3">#REF!</definedName>
    <definedName name="_В090601" localSheetId="7">#REF!</definedName>
    <definedName name="_В090601" localSheetId="5">#REF!</definedName>
    <definedName name="_В090601" localSheetId="6">#REF!</definedName>
    <definedName name="_В090601">#REF!</definedName>
    <definedName name="_В090700" localSheetId="1">#REF!</definedName>
    <definedName name="_В090700" localSheetId="3">#REF!</definedName>
    <definedName name="_В090700" localSheetId="7">#REF!</definedName>
    <definedName name="_В090700" localSheetId="5">#REF!</definedName>
    <definedName name="_В090700" localSheetId="6">#REF!</definedName>
    <definedName name="_В090700">#REF!</definedName>
    <definedName name="_В090900" localSheetId="1">#REF!</definedName>
    <definedName name="_В090900" localSheetId="3">#REF!</definedName>
    <definedName name="_В090900" localSheetId="7">#REF!</definedName>
    <definedName name="_В090900" localSheetId="5">#REF!</definedName>
    <definedName name="_В090900" localSheetId="6">#REF!</definedName>
    <definedName name="_В090900">#REF!</definedName>
    <definedName name="_В091100" localSheetId="1">#REF!</definedName>
    <definedName name="_В091100" localSheetId="3">#REF!</definedName>
    <definedName name="_В091100" localSheetId="7">#REF!</definedName>
    <definedName name="_В091100" localSheetId="5">#REF!</definedName>
    <definedName name="_В091100" localSheetId="6">#REF!</definedName>
    <definedName name="_В091100">#REF!</definedName>
    <definedName name="_В091200" localSheetId="1">#REF!</definedName>
    <definedName name="_В091200" localSheetId="3">#REF!</definedName>
    <definedName name="_В091200" localSheetId="7">#REF!</definedName>
    <definedName name="_В091200" localSheetId="5">#REF!</definedName>
    <definedName name="_В091200" localSheetId="6">#REF!</definedName>
    <definedName name="_В091200">#REF!</definedName>
    <definedName name="_В100000" localSheetId="1">#REF!</definedName>
    <definedName name="_В100000" localSheetId="3">#REF!</definedName>
    <definedName name="_В100000" localSheetId="7">#REF!</definedName>
    <definedName name="_В100000" localSheetId="5">#REF!</definedName>
    <definedName name="_В100000" localSheetId="6">#REF!</definedName>
    <definedName name="_В100000">#REF!</definedName>
    <definedName name="_В100100" localSheetId="1">#REF!</definedName>
    <definedName name="_В100100" localSheetId="3">#REF!</definedName>
    <definedName name="_В100100" localSheetId="7">#REF!</definedName>
    <definedName name="_В100100" localSheetId="5">#REF!</definedName>
    <definedName name="_В100100" localSheetId="6">#REF!</definedName>
    <definedName name="_В100100">#REF!</definedName>
    <definedName name="_В100103" localSheetId="1">#REF!</definedName>
    <definedName name="_В100103" localSheetId="3">#REF!</definedName>
    <definedName name="_В100103" localSheetId="7">#REF!</definedName>
    <definedName name="_В100103" localSheetId="5">#REF!</definedName>
    <definedName name="_В100103" localSheetId="6">#REF!</definedName>
    <definedName name="_В100103">#REF!</definedName>
    <definedName name="_В100200" localSheetId="1">#REF!</definedName>
    <definedName name="_В100200" localSheetId="3">#REF!</definedName>
    <definedName name="_В100200" localSheetId="7">#REF!</definedName>
    <definedName name="_В100200" localSheetId="5">#REF!</definedName>
    <definedName name="_В100200" localSheetId="6">#REF!</definedName>
    <definedName name="_В100200">#REF!</definedName>
    <definedName name="_В100203" localSheetId="1">#REF!</definedName>
    <definedName name="_В100203" localSheetId="3">#REF!</definedName>
    <definedName name="_В100203" localSheetId="7">#REF!</definedName>
    <definedName name="_В100203" localSheetId="5">#REF!</definedName>
    <definedName name="_В100203" localSheetId="6">#REF!</definedName>
    <definedName name="_В100203">#REF!</definedName>
    <definedName name="_В100204" localSheetId="1">#REF!</definedName>
    <definedName name="_В100204" localSheetId="3">#REF!</definedName>
    <definedName name="_В100204" localSheetId="7">#REF!</definedName>
    <definedName name="_В100204" localSheetId="5">#REF!</definedName>
    <definedName name="_В100204" localSheetId="6">#REF!</definedName>
    <definedName name="_В100204">#REF!</definedName>
    <definedName name="_В110000" localSheetId="1">#REF!</definedName>
    <definedName name="_В110000" localSheetId="3">#REF!</definedName>
    <definedName name="_В110000" localSheetId="7">#REF!</definedName>
    <definedName name="_В110000" localSheetId="5">#REF!</definedName>
    <definedName name="_В110000" localSheetId="6">#REF!</definedName>
    <definedName name="_В110000">#REF!</definedName>
    <definedName name="_В120000" localSheetId="1">#REF!</definedName>
    <definedName name="_В120000" localSheetId="3">#REF!</definedName>
    <definedName name="_В120000" localSheetId="7">#REF!</definedName>
    <definedName name="_В120000" localSheetId="5">#REF!</definedName>
    <definedName name="_В120000" localSheetId="6">#REF!</definedName>
    <definedName name="_В120000">#REF!</definedName>
    <definedName name="_В130000" localSheetId="1">#REF!</definedName>
    <definedName name="_В130000" localSheetId="3">#REF!</definedName>
    <definedName name="_В130000" localSheetId="7">#REF!</definedName>
    <definedName name="_В130000" localSheetId="5">#REF!</definedName>
    <definedName name="_В130000" localSheetId="6">#REF!</definedName>
    <definedName name="_В130000">#REF!</definedName>
    <definedName name="_В140000" localSheetId="1">#REF!</definedName>
    <definedName name="_В140000" localSheetId="3">#REF!</definedName>
    <definedName name="_В140000" localSheetId="7">#REF!</definedName>
    <definedName name="_В140000" localSheetId="5">#REF!</definedName>
    <definedName name="_В140000" localSheetId="6">#REF!</definedName>
    <definedName name="_В140000">#REF!</definedName>
    <definedName name="_В140102" localSheetId="1">#REF!</definedName>
    <definedName name="_В140102" localSheetId="3">#REF!</definedName>
    <definedName name="_В140102" localSheetId="7">#REF!</definedName>
    <definedName name="_В140102" localSheetId="5">#REF!</definedName>
    <definedName name="_В140102" localSheetId="6">#REF!</definedName>
    <definedName name="_В140102">#REF!</definedName>
    <definedName name="_В150000" localSheetId="1">#REF!</definedName>
    <definedName name="_В150000" localSheetId="3">#REF!</definedName>
    <definedName name="_В150000" localSheetId="7">#REF!</definedName>
    <definedName name="_В150000" localSheetId="5">#REF!</definedName>
    <definedName name="_В150000" localSheetId="6">#REF!</definedName>
    <definedName name="_В150000">#REF!</definedName>
    <definedName name="_В150101" localSheetId="1">#REF!</definedName>
    <definedName name="_В150101" localSheetId="3">#REF!</definedName>
    <definedName name="_В150101" localSheetId="7">#REF!</definedName>
    <definedName name="_В150101" localSheetId="5">#REF!</definedName>
    <definedName name="_В150101" localSheetId="6">#REF!</definedName>
    <definedName name="_В150101">#REF!</definedName>
    <definedName name="_В160000" localSheetId="1">#REF!</definedName>
    <definedName name="_В160000" localSheetId="3">#REF!</definedName>
    <definedName name="_В160000" localSheetId="7">#REF!</definedName>
    <definedName name="_В160000" localSheetId="5">#REF!</definedName>
    <definedName name="_В160000" localSheetId="6">#REF!</definedName>
    <definedName name="_В160000">#REF!</definedName>
    <definedName name="_В160100" localSheetId="1">#REF!</definedName>
    <definedName name="_В160100" localSheetId="3">#REF!</definedName>
    <definedName name="_В160100" localSheetId="7">#REF!</definedName>
    <definedName name="_В160100" localSheetId="5">#REF!</definedName>
    <definedName name="_В160100" localSheetId="6">#REF!</definedName>
    <definedName name="_В160100">#REF!</definedName>
    <definedName name="_В160103" localSheetId="1">#REF!</definedName>
    <definedName name="_В160103" localSheetId="3">#REF!</definedName>
    <definedName name="_В160103" localSheetId="7">#REF!</definedName>
    <definedName name="_В160103" localSheetId="5">#REF!</definedName>
    <definedName name="_В160103" localSheetId="6">#REF!</definedName>
    <definedName name="_В160103">#REF!</definedName>
    <definedName name="_В160200" localSheetId="1">#REF!</definedName>
    <definedName name="_В160200" localSheetId="3">#REF!</definedName>
    <definedName name="_В160200" localSheetId="7">#REF!</definedName>
    <definedName name="_В160200" localSheetId="5">#REF!</definedName>
    <definedName name="_В160200" localSheetId="6">#REF!</definedName>
    <definedName name="_В160200">#REF!</definedName>
    <definedName name="_В160300" localSheetId="1">#REF!</definedName>
    <definedName name="_В160300" localSheetId="3">#REF!</definedName>
    <definedName name="_В160300" localSheetId="7">#REF!</definedName>
    <definedName name="_В160300" localSheetId="5">#REF!</definedName>
    <definedName name="_В160300" localSheetId="6">#REF!</definedName>
    <definedName name="_В160300">#REF!</definedName>
    <definedName name="_В160304" localSheetId="1">#REF!</definedName>
    <definedName name="_В160304" localSheetId="3">#REF!</definedName>
    <definedName name="_В160304" localSheetId="7">#REF!</definedName>
    <definedName name="_В160304" localSheetId="5">#REF!</definedName>
    <definedName name="_В160304" localSheetId="6">#REF!</definedName>
    <definedName name="_В160304">#REF!</definedName>
    <definedName name="_В170000" localSheetId="1">#REF!</definedName>
    <definedName name="_В170000" localSheetId="3">#REF!</definedName>
    <definedName name="_В170000" localSheetId="7">#REF!</definedName>
    <definedName name="_В170000" localSheetId="5">#REF!</definedName>
    <definedName name="_В170000" localSheetId="6">#REF!</definedName>
    <definedName name="_В170000">#REF!</definedName>
    <definedName name="_В170100" localSheetId="1">#REF!</definedName>
    <definedName name="_В170100" localSheetId="3">#REF!</definedName>
    <definedName name="_В170100" localSheetId="7">#REF!</definedName>
    <definedName name="_В170100" localSheetId="5">#REF!</definedName>
    <definedName name="_В170100" localSheetId="6">#REF!</definedName>
    <definedName name="_В170100">#REF!</definedName>
    <definedName name="_В170101" localSheetId="1">#REF!</definedName>
    <definedName name="_В170101" localSheetId="3">#REF!</definedName>
    <definedName name="_В170101" localSheetId="7">#REF!</definedName>
    <definedName name="_В170101" localSheetId="5">#REF!</definedName>
    <definedName name="_В170101" localSheetId="6">#REF!</definedName>
    <definedName name="_В170101">#REF!</definedName>
    <definedName name="_В170300" localSheetId="1">#REF!</definedName>
    <definedName name="_В170300" localSheetId="3">#REF!</definedName>
    <definedName name="_В170300" localSheetId="7">#REF!</definedName>
    <definedName name="_В170300" localSheetId="5">#REF!</definedName>
    <definedName name="_В170300" localSheetId="6">#REF!</definedName>
    <definedName name="_В170300">#REF!</definedName>
    <definedName name="_В170303" localSheetId="1">#REF!</definedName>
    <definedName name="_В170303" localSheetId="3">#REF!</definedName>
    <definedName name="_В170303" localSheetId="7">#REF!</definedName>
    <definedName name="_В170303" localSheetId="5">#REF!</definedName>
    <definedName name="_В170303" localSheetId="6">#REF!</definedName>
    <definedName name="_В170303">#REF!</definedName>
    <definedName name="_В170600" localSheetId="1">#REF!</definedName>
    <definedName name="_В170600" localSheetId="3">#REF!</definedName>
    <definedName name="_В170600" localSheetId="7">#REF!</definedName>
    <definedName name="_В170600" localSheetId="5">#REF!</definedName>
    <definedName name="_В170600" localSheetId="6">#REF!</definedName>
    <definedName name="_В170600">#REF!</definedName>
    <definedName name="_В170601" localSheetId="1">#REF!</definedName>
    <definedName name="_В170601" localSheetId="3">#REF!</definedName>
    <definedName name="_В170601" localSheetId="7">#REF!</definedName>
    <definedName name="_В170601" localSheetId="5">#REF!</definedName>
    <definedName name="_В170601" localSheetId="6">#REF!</definedName>
    <definedName name="_В170601">#REF!</definedName>
    <definedName name="_В170700" localSheetId="1">#REF!</definedName>
    <definedName name="_В170700" localSheetId="3">#REF!</definedName>
    <definedName name="_В170700" localSheetId="7">#REF!</definedName>
    <definedName name="_В170700" localSheetId="5">#REF!</definedName>
    <definedName name="_В170700" localSheetId="6">#REF!</definedName>
    <definedName name="_В170700">#REF!</definedName>
    <definedName name="_В170703" localSheetId="1">#REF!</definedName>
    <definedName name="_В170703" localSheetId="3">#REF!</definedName>
    <definedName name="_В170703" localSheetId="7">#REF!</definedName>
    <definedName name="_В170703" localSheetId="5">#REF!</definedName>
    <definedName name="_В170703" localSheetId="6">#REF!</definedName>
    <definedName name="_В170703">#REF!</definedName>
    <definedName name="_В200000" localSheetId="1">#REF!</definedName>
    <definedName name="_В200000" localSheetId="3">#REF!</definedName>
    <definedName name="_В200000" localSheetId="7">#REF!</definedName>
    <definedName name="_В200000" localSheetId="5">#REF!</definedName>
    <definedName name="_В200000" localSheetId="6">#REF!</definedName>
    <definedName name="_В200000">#REF!</definedName>
    <definedName name="_В210000" localSheetId="1">#REF!</definedName>
    <definedName name="_В210000" localSheetId="3">#REF!</definedName>
    <definedName name="_В210000" localSheetId="7">#REF!</definedName>
    <definedName name="_В210000" localSheetId="5">#REF!</definedName>
    <definedName name="_В210000" localSheetId="6">#REF!</definedName>
    <definedName name="_В210000">#REF!</definedName>
    <definedName name="_В210200" localSheetId="1">#REF!</definedName>
    <definedName name="_В210200" localSheetId="3">#REF!</definedName>
    <definedName name="_В210200" localSheetId="7">#REF!</definedName>
    <definedName name="_В210200" localSheetId="5">#REF!</definedName>
    <definedName name="_В210200" localSheetId="6">#REF!</definedName>
    <definedName name="_В210200">#REF!</definedName>
    <definedName name="_В240000" localSheetId="1">#REF!</definedName>
    <definedName name="_В240000" localSheetId="3">#REF!</definedName>
    <definedName name="_В240000" localSheetId="7">#REF!</definedName>
    <definedName name="_В240000" localSheetId="5">#REF!</definedName>
    <definedName name="_В240000" localSheetId="6">#REF!</definedName>
    <definedName name="_В240000">#REF!</definedName>
    <definedName name="_В240600" localSheetId="1">#REF!</definedName>
    <definedName name="_В240600" localSheetId="3">#REF!</definedName>
    <definedName name="_В240600" localSheetId="7">#REF!</definedName>
    <definedName name="_В240600" localSheetId="5">#REF!</definedName>
    <definedName name="_В240600" localSheetId="6">#REF!</definedName>
    <definedName name="_В240600">#REF!</definedName>
    <definedName name="_В250000" localSheetId="1">#REF!</definedName>
    <definedName name="_В250000" localSheetId="3">#REF!</definedName>
    <definedName name="_В250000" localSheetId="7">#REF!</definedName>
    <definedName name="_В250000" localSheetId="5">#REF!</definedName>
    <definedName name="_В250000" localSheetId="6">#REF!</definedName>
    <definedName name="_В250000">#REF!</definedName>
    <definedName name="_В250102" localSheetId="1">#REF!</definedName>
    <definedName name="_В250102" localSheetId="3">#REF!</definedName>
    <definedName name="_В250102" localSheetId="7">#REF!</definedName>
    <definedName name="_В250102" localSheetId="5">#REF!</definedName>
    <definedName name="_В250102" localSheetId="6">#REF!</definedName>
    <definedName name="_В250102">#REF!</definedName>
    <definedName name="_В250200" localSheetId="1">#REF!</definedName>
    <definedName name="_В250200" localSheetId="3">#REF!</definedName>
    <definedName name="_В250200" localSheetId="7">#REF!</definedName>
    <definedName name="_В250200" localSheetId="5">#REF!</definedName>
    <definedName name="_В250200" localSheetId="6">#REF!</definedName>
    <definedName name="_В250200">#REF!</definedName>
    <definedName name="_В250301" localSheetId="1">#REF!</definedName>
    <definedName name="_В250301" localSheetId="3">#REF!</definedName>
    <definedName name="_В250301" localSheetId="7">#REF!</definedName>
    <definedName name="_В250301" localSheetId="5">#REF!</definedName>
    <definedName name="_В250301" localSheetId="6">#REF!</definedName>
    <definedName name="_В250301">#REF!</definedName>
    <definedName name="_В250307" localSheetId="1">#REF!</definedName>
    <definedName name="_В250307" localSheetId="3">#REF!</definedName>
    <definedName name="_В250307" localSheetId="7">#REF!</definedName>
    <definedName name="_В250307" localSheetId="5">#REF!</definedName>
    <definedName name="_В250307" localSheetId="6">#REF!</definedName>
    <definedName name="_В250307">#REF!</definedName>
    <definedName name="_В250500" localSheetId="1">#REF!</definedName>
    <definedName name="_В250500" localSheetId="3">#REF!</definedName>
    <definedName name="_В250500" localSheetId="7">#REF!</definedName>
    <definedName name="_В250500" localSheetId="5">#REF!</definedName>
    <definedName name="_В250500" localSheetId="6">#REF!</definedName>
    <definedName name="_В250500">#REF!</definedName>
    <definedName name="_В250501" localSheetId="1">#REF!</definedName>
    <definedName name="_В250501" localSheetId="3">#REF!</definedName>
    <definedName name="_В250501" localSheetId="7">#REF!</definedName>
    <definedName name="_В250501" localSheetId="5">#REF!</definedName>
    <definedName name="_В250501" localSheetId="6">#REF!</definedName>
    <definedName name="_В250501">#REF!</definedName>
    <definedName name="_В250502" localSheetId="1">#REF!</definedName>
    <definedName name="_В250502" localSheetId="3">#REF!</definedName>
    <definedName name="_В250502" localSheetId="7">#REF!</definedName>
    <definedName name="_В250502" localSheetId="5">#REF!</definedName>
    <definedName name="_В250502" localSheetId="6">#REF!</definedName>
    <definedName name="_В250502">#REF!</definedName>
    <definedName name="_Д100000" localSheetId="1">#REF!</definedName>
    <definedName name="_Д100000" localSheetId="3">#REF!</definedName>
    <definedName name="_Д100000" localSheetId="7">#REF!</definedName>
    <definedName name="_Д100000" localSheetId="5">#REF!</definedName>
    <definedName name="_Д100000" localSheetId="6">#REF!</definedName>
    <definedName name="_Д100000">#REF!</definedName>
    <definedName name="_Д110000" localSheetId="1">#REF!</definedName>
    <definedName name="_Д110000" localSheetId="3">#REF!</definedName>
    <definedName name="_Д110000" localSheetId="7">#REF!</definedName>
    <definedName name="_Д110000" localSheetId="5">#REF!</definedName>
    <definedName name="_Д110000" localSheetId="6">#REF!</definedName>
    <definedName name="_Д110000">#REF!</definedName>
    <definedName name="_Д110100" localSheetId="1">#REF!</definedName>
    <definedName name="_Д110100" localSheetId="3">#REF!</definedName>
    <definedName name="_Д110100" localSheetId="7">#REF!</definedName>
    <definedName name="_Д110100" localSheetId="5">#REF!</definedName>
    <definedName name="_Д110100" localSheetId="6">#REF!</definedName>
    <definedName name="_Д110100">#REF!</definedName>
    <definedName name="_Д110200" localSheetId="1">#REF!</definedName>
    <definedName name="_Д110200" localSheetId="3">#REF!</definedName>
    <definedName name="_Д110200" localSheetId="7">#REF!</definedName>
    <definedName name="_Д110200" localSheetId="5">#REF!</definedName>
    <definedName name="_Д110200" localSheetId="6">#REF!</definedName>
    <definedName name="_Д110200">#REF!</definedName>
    <definedName name="_Д120000" localSheetId="1">#REF!</definedName>
    <definedName name="_Д120000" localSheetId="3">#REF!</definedName>
    <definedName name="_Д120000" localSheetId="7">#REF!</definedName>
    <definedName name="_Д120000" localSheetId="5">#REF!</definedName>
    <definedName name="_Д120000" localSheetId="6">#REF!</definedName>
    <definedName name="_Д120000">#REF!</definedName>
    <definedName name="_Д120200" localSheetId="1">#REF!</definedName>
    <definedName name="_Д120200" localSheetId="3">#REF!</definedName>
    <definedName name="_Д120200" localSheetId="7">#REF!</definedName>
    <definedName name="_Д120200" localSheetId="5">#REF!</definedName>
    <definedName name="_Д120200" localSheetId="6">#REF!</definedName>
    <definedName name="_Д120200">#REF!</definedName>
    <definedName name="_Д130000" localSheetId="1">#REF!</definedName>
    <definedName name="_Д130000" localSheetId="3">#REF!</definedName>
    <definedName name="_Д130000" localSheetId="7">#REF!</definedName>
    <definedName name="_Д130000" localSheetId="5">#REF!</definedName>
    <definedName name="_Д130000" localSheetId="6">#REF!</definedName>
    <definedName name="_Д130000">#REF!</definedName>
    <definedName name="_Д130100" localSheetId="1">#REF!</definedName>
    <definedName name="_Д130100" localSheetId="3">#REF!</definedName>
    <definedName name="_Д130100" localSheetId="7">#REF!</definedName>
    <definedName name="_Д130100" localSheetId="5">#REF!</definedName>
    <definedName name="_Д130100" localSheetId="6">#REF!</definedName>
    <definedName name="_Д130100">#REF!</definedName>
    <definedName name="_Д130200" localSheetId="1">#REF!</definedName>
    <definedName name="_Д130200" localSheetId="3">#REF!</definedName>
    <definedName name="_Д130200" localSheetId="7">#REF!</definedName>
    <definedName name="_Д130200" localSheetId="5">#REF!</definedName>
    <definedName name="_Д130200" localSheetId="6">#REF!</definedName>
    <definedName name="_Д130200">#REF!</definedName>
    <definedName name="_Д130300" localSheetId="1">#REF!</definedName>
    <definedName name="_Д130300" localSheetId="3">#REF!</definedName>
    <definedName name="_Д130300" localSheetId="7">#REF!</definedName>
    <definedName name="_Д130300" localSheetId="5">#REF!</definedName>
    <definedName name="_Д130300" localSheetId="6">#REF!</definedName>
    <definedName name="_Д130300">#REF!</definedName>
    <definedName name="_Д130500" localSheetId="1">#REF!</definedName>
    <definedName name="_Д130500" localSheetId="3">#REF!</definedName>
    <definedName name="_Д130500" localSheetId="7">#REF!</definedName>
    <definedName name="_Д130500" localSheetId="5">#REF!</definedName>
    <definedName name="_Д130500" localSheetId="6">#REF!</definedName>
    <definedName name="_Д130500">#REF!</definedName>
    <definedName name="_Д140000" localSheetId="1">#REF!</definedName>
    <definedName name="_Д140000" localSheetId="3">#REF!</definedName>
    <definedName name="_Д140000" localSheetId="7">#REF!</definedName>
    <definedName name="_Д140000" localSheetId="5">#REF!</definedName>
    <definedName name="_Д140000" localSheetId="6">#REF!</definedName>
    <definedName name="_Д140000">#REF!</definedName>
    <definedName name="_Д140601" localSheetId="1">#REF!</definedName>
    <definedName name="_Д140601" localSheetId="3">#REF!</definedName>
    <definedName name="_Д140601" localSheetId="7">#REF!</definedName>
    <definedName name="_Д140601" localSheetId="5">#REF!</definedName>
    <definedName name="_Д140601" localSheetId="6">#REF!</definedName>
    <definedName name="_Д140601">#REF!</definedName>
    <definedName name="_Д140602" localSheetId="1">#REF!</definedName>
    <definedName name="_Д140602" localSheetId="3">#REF!</definedName>
    <definedName name="_Д140602" localSheetId="7">#REF!</definedName>
    <definedName name="_Д140602" localSheetId="5">#REF!</definedName>
    <definedName name="_Д140602" localSheetId="6">#REF!</definedName>
    <definedName name="_Д140602">#REF!</definedName>
    <definedName name="_Д140603" localSheetId="1">#REF!</definedName>
    <definedName name="_Д140603" localSheetId="3">#REF!</definedName>
    <definedName name="_Д140603" localSheetId="7">#REF!</definedName>
    <definedName name="_Д140603" localSheetId="5">#REF!</definedName>
    <definedName name="_Д140603" localSheetId="6">#REF!</definedName>
    <definedName name="_Д140603">#REF!</definedName>
    <definedName name="_Д140700" localSheetId="1">#REF!</definedName>
    <definedName name="_Д140700" localSheetId="3">#REF!</definedName>
    <definedName name="_Д140700" localSheetId="7">#REF!</definedName>
    <definedName name="_Д140700" localSheetId="5">#REF!</definedName>
    <definedName name="_Д140700" localSheetId="6">#REF!</definedName>
    <definedName name="_Д140700">#REF!</definedName>
    <definedName name="_Д160000" localSheetId="1">#REF!</definedName>
    <definedName name="_Д160000" localSheetId="3">#REF!</definedName>
    <definedName name="_Д160000" localSheetId="7">#REF!</definedName>
    <definedName name="_Д160000" localSheetId="5">#REF!</definedName>
    <definedName name="_Д160000" localSheetId="6">#REF!</definedName>
    <definedName name="_Д160000">#REF!</definedName>
    <definedName name="_Д160100" localSheetId="1">#REF!</definedName>
    <definedName name="_Д160100" localSheetId="3">#REF!</definedName>
    <definedName name="_Д160100" localSheetId="7">#REF!</definedName>
    <definedName name="_Д160100" localSheetId="5">#REF!</definedName>
    <definedName name="_Д160100" localSheetId="6">#REF!</definedName>
    <definedName name="_Д160100">#REF!</definedName>
    <definedName name="_Д160200" localSheetId="1">#REF!</definedName>
    <definedName name="_Д160200" localSheetId="3">#REF!</definedName>
    <definedName name="_Д160200" localSheetId="7">#REF!</definedName>
    <definedName name="_Д160200" localSheetId="5">#REF!</definedName>
    <definedName name="_Д160200" localSheetId="6">#REF!</definedName>
    <definedName name="_Д160200">#REF!</definedName>
    <definedName name="_Д160300" localSheetId="1">#REF!</definedName>
    <definedName name="_Д160300" localSheetId="3">#REF!</definedName>
    <definedName name="_Д160300" localSheetId="7">#REF!</definedName>
    <definedName name="_Д160300" localSheetId="5">#REF!</definedName>
    <definedName name="_Д160300" localSheetId="6">#REF!</definedName>
    <definedName name="_Д160300">#REF!</definedName>
    <definedName name="_Д200000" localSheetId="1">#REF!</definedName>
    <definedName name="_Д200000" localSheetId="3">#REF!</definedName>
    <definedName name="_Д200000" localSheetId="7">#REF!</definedName>
    <definedName name="_Д200000" localSheetId="5">#REF!</definedName>
    <definedName name="_Д200000" localSheetId="6">#REF!</definedName>
    <definedName name="_Д200000">#REF!</definedName>
    <definedName name="_Д210000" localSheetId="1">#REF!</definedName>
    <definedName name="_Д210000" localSheetId="3">#REF!</definedName>
    <definedName name="_Д210000" localSheetId="7">#REF!</definedName>
    <definedName name="_Д210000" localSheetId="5">#REF!</definedName>
    <definedName name="_Д210000" localSheetId="6">#REF!</definedName>
    <definedName name="_Д210000">#REF!</definedName>
    <definedName name="_Д210700" localSheetId="1">#REF!</definedName>
    <definedName name="_Д210700" localSheetId="3">#REF!</definedName>
    <definedName name="_Д210700" localSheetId="7">#REF!</definedName>
    <definedName name="_Д210700" localSheetId="5">#REF!</definedName>
    <definedName name="_Д210700" localSheetId="6">#REF!</definedName>
    <definedName name="_Д210700">#REF!</definedName>
    <definedName name="_Д220000" localSheetId="1">#REF!</definedName>
    <definedName name="_Д220000" localSheetId="3">#REF!</definedName>
    <definedName name="_Д220000" localSheetId="7">#REF!</definedName>
    <definedName name="_Д220000" localSheetId="5">#REF!</definedName>
    <definedName name="_Д220000" localSheetId="6">#REF!</definedName>
    <definedName name="_Д220000">#REF!</definedName>
    <definedName name="_Д220800" localSheetId="1">#REF!</definedName>
    <definedName name="_Д220800" localSheetId="3">#REF!</definedName>
    <definedName name="_Д220800" localSheetId="7">#REF!</definedName>
    <definedName name="_Д220800" localSheetId="5">#REF!</definedName>
    <definedName name="_Д220800" localSheetId="6">#REF!</definedName>
    <definedName name="_Д220800">#REF!</definedName>
    <definedName name="_Д220900" localSheetId="1">#REF!</definedName>
    <definedName name="_Д220900" localSheetId="3">#REF!</definedName>
    <definedName name="_Д220900" localSheetId="7">#REF!</definedName>
    <definedName name="_Д220900" localSheetId="5">#REF!</definedName>
    <definedName name="_Д220900" localSheetId="6">#REF!</definedName>
    <definedName name="_Д220900">#REF!</definedName>
    <definedName name="_Д230000" localSheetId="1">#REF!</definedName>
    <definedName name="_Д230000" localSheetId="3">#REF!</definedName>
    <definedName name="_Д230000" localSheetId="7">#REF!</definedName>
    <definedName name="_Д230000" localSheetId="5">#REF!</definedName>
    <definedName name="_Д230000" localSheetId="6">#REF!</definedName>
    <definedName name="_Д230000">#REF!</definedName>
    <definedName name="_Д240000" localSheetId="1">#REF!</definedName>
    <definedName name="_Д240000" localSheetId="3">#REF!</definedName>
    <definedName name="_Д240000" localSheetId="7">#REF!</definedName>
    <definedName name="_Д240000" localSheetId="5">#REF!</definedName>
    <definedName name="_Д240000" localSheetId="6">#REF!</definedName>
    <definedName name="_Д240000">#REF!</definedName>
    <definedName name="_Д240800" localSheetId="1">#REF!</definedName>
    <definedName name="_Д240800" localSheetId="3">#REF!</definedName>
    <definedName name="_Д240800" localSheetId="7">#REF!</definedName>
    <definedName name="_Д240800" localSheetId="5">#REF!</definedName>
    <definedName name="_Д240800" localSheetId="6">#REF!</definedName>
    <definedName name="_Д240800">#REF!</definedName>
    <definedName name="_Д400000" localSheetId="1">#REF!</definedName>
    <definedName name="_Д400000" localSheetId="3">#REF!</definedName>
    <definedName name="_Д400000" localSheetId="7">#REF!</definedName>
    <definedName name="_Д400000" localSheetId="5">#REF!</definedName>
    <definedName name="_Д400000" localSheetId="6">#REF!</definedName>
    <definedName name="_Д400000">#REF!</definedName>
    <definedName name="_Д410100" localSheetId="1">#REF!</definedName>
    <definedName name="_Д410100" localSheetId="3">#REF!</definedName>
    <definedName name="_Д410100" localSheetId="7">#REF!</definedName>
    <definedName name="_Д410100" localSheetId="5">#REF!</definedName>
    <definedName name="_Д410100" localSheetId="6">#REF!</definedName>
    <definedName name="_Д410100">#REF!</definedName>
    <definedName name="_Д410400" localSheetId="1">#REF!</definedName>
    <definedName name="_Д410400" localSheetId="3">#REF!</definedName>
    <definedName name="_Д410400" localSheetId="7">#REF!</definedName>
    <definedName name="_Д410400" localSheetId="5">#REF!</definedName>
    <definedName name="_Д410400" localSheetId="6">#REF!</definedName>
    <definedName name="_Д410400">#REF!</definedName>
    <definedName name="_Д500000" localSheetId="1">#REF!</definedName>
    <definedName name="_Д500000" localSheetId="3">#REF!</definedName>
    <definedName name="_Д500000" localSheetId="7">#REF!</definedName>
    <definedName name="_Д500000" localSheetId="5">#REF!</definedName>
    <definedName name="_Д500000" localSheetId="6">#REF!</definedName>
    <definedName name="_Д500000">#REF!</definedName>
    <definedName name="_Д500800" localSheetId="1">#REF!</definedName>
    <definedName name="_Д500800" localSheetId="3">#REF!</definedName>
    <definedName name="_Д500800" localSheetId="7">#REF!</definedName>
    <definedName name="_Д500800" localSheetId="5">#REF!</definedName>
    <definedName name="_Д500800" localSheetId="6">#REF!</definedName>
    <definedName name="_Д500800">#REF!</definedName>
    <definedName name="_Д500900" localSheetId="1">#REF!</definedName>
    <definedName name="_Д500900" localSheetId="3">#REF!</definedName>
    <definedName name="_Д500900" localSheetId="7">#REF!</definedName>
    <definedName name="_Д500900" localSheetId="5">#REF!</definedName>
    <definedName name="_Д500900" localSheetId="6">#REF!</definedName>
    <definedName name="_Д500900">#REF!</definedName>
    <definedName name="_Е1000" localSheetId="1">#REF!</definedName>
    <definedName name="_Е1000" localSheetId="3">#REF!</definedName>
    <definedName name="_Е1000" localSheetId="7">#REF!</definedName>
    <definedName name="_Е1000" localSheetId="5">#REF!</definedName>
    <definedName name="_Е1000" localSheetId="6">#REF!</definedName>
    <definedName name="_Е1000">#REF!</definedName>
    <definedName name="_Е1100" localSheetId="1">#REF!</definedName>
    <definedName name="_Е1100" localSheetId="3">#REF!</definedName>
    <definedName name="_Е1100" localSheetId="7">#REF!</definedName>
    <definedName name="_Е1100" localSheetId="5">#REF!</definedName>
    <definedName name="_Е1100" localSheetId="6">#REF!</definedName>
    <definedName name="_Е1100">#REF!</definedName>
    <definedName name="_Е1110" localSheetId="1">#REF!</definedName>
    <definedName name="_Е1110" localSheetId="3">#REF!</definedName>
    <definedName name="_Е1110" localSheetId="7">#REF!</definedName>
    <definedName name="_Е1110" localSheetId="5">#REF!</definedName>
    <definedName name="_Е1110" localSheetId="6">#REF!</definedName>
    <definedName name="_Е1110">#REF!</definedName>
    <definedName name="_Е1120" localSheetId="1">#REF!</definedName>
    <definedName name="_Е1120" localSheetId="3">#REF!</definedName>
    <definedName name="_Е1120" localSheetId="7">#REF!</definedName>
    <definedName name="_Е1120" localSheetId="5">#REF!</definedName>
    <definedName name="_Е1120" localSheetId="6">#REF!</definedName>
    <definedName name="_Е1120">#REF!</definedName>
    <definedName name="_Е1130" localSheetId="1">#REF!</definedName>
    <definedName name="_Е1130" localSheetId="3">#REF!</definedName>
    <definedName name="_Е1130" localSheetId="7">#REF!</definedName>
    <definedName name="_Е1130" localSheetId="5">#REF!</definedName>
    <definedName name="_Е1130" localSheetId="6">#REF!</definedName>
    <definedName name="_Е1130">#REF!</definedName>
    <definedName name="_Е1140" localSheetId="1">#REF!</definedName>
    <definedName name="_Е1140" localSheetId="3">#REF!</definedName>
    <definedName name="_Е1140" localSheetId="7">#REF!</definedName>
    <definedName name="_Е1140" localSheetId="5">#REF!</definedName>
    <definedName name="_Е1140" localSheetId="6">#REF!</definedName>
    <definedName name="_Е1140">#REF!</definedName>
    <definedName name="_Е1150" localSheetId="1">#REF!</definedName>
    <definedName name="_Е1150" localSheetId="3">#REF!</definedName>
    <definedName name="_Е1150" localSheetId="7">#REF!</definedName>
    <definedName name="_Е1150" localSheetId="5">#REF!</definedName>
    <definedName name="_Е1150" localSheetId="6">#REF!</definedName>
    <definedName name="_Е1150">#REF!</definedName>
    <definedName name="_Е1160" localSheetId="1">#REF!</definedName>
    <definedName name="_Е1160" localSheetId="3">#REF!</definedName>
    <definedName name="_Е1160" localSheetId="7">#REF!</definedName>
    <definedName name="_Е1160" localSheetId="5">#REF!</definedName>
    <definedName name="_Е1160" localSheetId="6">#REF!</definedName>
    <definedName name="_Е1160">#REF!</definedName>
    <definedName name="_Е1161" localSheetId="1">#REF!</definedName>
    <definedName name="_Е1161" localSheetId="3">#REF!</definedName>
    <definedName name="_Е1161" localSheetId="7">#REF!</definedName>
    <definedName name="_Е1161" localSheetId="5">#REF!</definedName>
    <definedName name="_Е1161" localSheetId="6">#REF!</definedName>
    <definedName name="_Е1161">#REF!</definedName>
    <definedName name="_Е1162" localSheetId="1">#REF!</definedName>
    <definedName name="_Е1162" localSheetId="3">#REF!</definedName>
    <definedName name="_Е1162" localSheetId="7">#REF!</definedName>
    <definedName name="_Е1162" localSheetId="5">#REF!</definedName>
    <definedName name="_Е1162" localSheetId="6">#REF!</definedName>
    <definedName name="_Е1162">#REF!</definedName>
    <definedName name="_Е1163" localSheetId="1">#REF!</definedName>
    <definedName name="_Е1163" localSheetId="3">#REF!</definedName>
    <definedName name="_Е1163" localSheetId="7">#REF!</definedName>
    <definedName name="_Е1163" localSheetId="5">#REF!</definedName>
    <definedName name="_Е1163" localSheetId="6">#REF!</definedName>
    <definedName name="_Е1163">#REF!</definedName>
    <definedName name="_Е1164" localSheetId="1">#REF!</definedName>
    <definedName name="_Е1164" localSheetId="3">#REF!</definedName>
    <definedName name="_Е1164" localSheetId="7">#REF!</definedName>
    <definedName name="_Е1164" localSheetId="5">#REF!</definedName>
    <definedName name="_Е1164" localSheetId="6">#REF!</definedName>
    <definedName name="_Е1164">#REF!</definedName>
    <definedName name="_Е1170" localSheetId="1">#REF!</definedName>
    <definedName name="_Е1170" localSheetId="3">#REF!</definedName>
    <definedName name="_Е1170" localSheetId="7">#REF!</definedName>
    <definedName name="_Е1170" localSheetId="5">#REF!</definedName>
    <definedName name="_Е1170" localSheetId="6">#REF!</definedName>
    <definedName name="_Е1170">#REF!</definedName>
    <definedName name="_Е1200" localSheetId="1">#REF!</definedName>
    <definedName name="_Е1200" localSheetId="3">#REF!</definedName>
    <definedName name="_Е1200" localSheetId="7">#REF!</definedName>
    <definedName name="_Е1200" localSheetId="5">#REF!</definedName>
    <definedName name="_Е1200" localSheetId="6">#REF!</definedName>
    <definedName name="_Е1200">#REF!</definedName>
    <definedName name="_Е1300" localSheetId="1">#REF!</definedName>
    <definedName name="_Е1300" localSheetId="3">#REF!</definedName>
    <definedName name="_Е1300" localSheetId="7">#REF!</definedName>
    <definedName name="_Е1300" localSheetId="5">#REF!</definedName>
    <definedName name="_Е1300" localSheetId="6">#REF!</definedName>
    <definedName name="_Е1300">#REF!</definedName>
    <definedName name="_Е1340" localSheetId="1">#REF!</definedName>
    <definedName name="_Е1340" localSheetId="3">#REF!</definedName>
    <definedName name="_Е1340" localSheetId="7">#REF!</definedName>
    <definedName name="_Е1340" localSheetId="5">#REF!</definedName>
    <definedName name="_Е1340" localSheetId="6">#REF!</definedName>
    <definedName name="_Е1340">#REF!</definedName>
    <definedName name="_Е2000" localSheetId="1">#REF!</definedName>
    <definedName name="_Е2000" localSheetId="3">#REF!</definedName>
    <definedName name="_Е2000" localSheetId="7">#REF!</definedName>
    <definedName name="_Е2000" localSheetId="5">#REF!</definedName>
    <definedName name="_Е2000" localSheetId="6">#REF!</definedName>
    <definedName name="_Е2000">#REF!</definedName>
    <definedName name="_Е2100" localSheetId="1">#REF!</definedName>
    <definedName name="_Е2100" localSheetId="3">#REF!</definedName>
    <definedName name="_Е2100" localSheetId="7">#REF!</definedName>
    <definedName name="_Е2100" localSheetId="5">#REF!</definedName>
    <definedName name="_Е2100" localSheetId="6">#REF!</definedName>
    <definedName name="_Е2100">#REF!</definedName>
    <definedName name="_Е2110" localSheetId="1">#REF!</definedName>
    <definedName name="_Е2110" localSheetId="3">#REF!</definedName>
    <definedName name="_Е2110" localSheetId="7">#REF!</definedName>
    <definedName name="_Е2110" localSheetId="5">#REF!</definedName>
    <definedName name="_Е2110" localSheetId="6">#REF!</definedName>
    <definedName name="_Е2110">#REF!</definedName>
    <definedName name="_Е2120" localSheetId="1">#REF!</definedName>
    <definedName name="_Е2120" localSheetId="3">#REF!</definedName>
    <definedName name="_Е2120" localSheetId="7">#REF!</definedName>
    <definedName name="_Е2120" localSheetId="5">#REF!</definedName>
    <definedName name="_Е2120" localSheetId="6">#REF!</definedName>
    <definedName name="_Е2120">#REF!</definedName>
    <definedName name="_Е2130" localSheetId="1">#REF!</definedName>
    <definedName name="_Е2130" localSheetId="3">#REF!</definedName>
    <definedName name="_Е2130" localSheetId="7">#REF!</definedName>
    <definedName name="_Е2130" localSheetId="5">#REF!</definedName>
    <definedName name="_Е2130" localSheetId="6">#REF!</definedName>
    <definedName name="_Е2130">#REF!</definedName>
    <definedName name="_Е2200" localSheetId="1">#REF!</definedName>
    <definedName name="_Е2200" localSheetId="3">#REF!</definedName>
    <definedName name="_Е2200" localSheetId="7">#REF!</definedName>
    <definedName name="_Е2200" localSheetId="5">#REF!</definedName>
    <definedName name="_Е2200" localSheetId="6">#REF!</definedName>
    <definedName name="_Е2200">#REF!</definedName>
    <definedName name="_Е2300" localSheetId="1">#REF!</definedName>
    <definedName name="_Е2300" localSheetId="3">#REF!</definedName>
    <definedName name="_Е2300" localSheetId="7">#REF!</definedName>
    <definedName name="_Е2300" localSheetId="5">#REF!</definedName>
    <definedName name="_Е2300" localSheetId="6">#REF!</definedName>
    <definedName name="_Е2300">#REF!</definedName>
    <definedName name="_Е3000" localSheetId="1">#REF!</definedName>
    <definedName name="_Е3000" localSheetId="3">#REF!</definedName>
    <definedName name="_Е3000" localSheetId="7">#REF!</definedName>
    <definedName name="_Е3000" localSheetId="5">#REF!</definedName>
    <definedName name="_Е3000" localSheetId="6">#REF!</definedName>
    <definedName name="_Е3000">#REF!</definedName>
    <definedName name="_Е4000" localSheetId="1">#REF!</definedName>
    <definedName name="_Е4000" localSheetId="3">#REF!</definedName>
    <definedName name="_Е4000" localSheetId="7">#REF!</definedName>
    <definedName name="_Е4000" localSheetId="5">#REF!</definedName>
    <definedName name="_Е4000" localSheetId="6">#REF!</definedName>
    <definedName name="_Е4000">#REF!</definedName>
    <definedName name="_ІБ900501" localSheetId="1">#REF!</definedName>
    <definedName name="_ІБ900501" localSheetId="3">#REF!</definedName>
    <definedName name="_ІБ900501" localSheetId="4">#REF!</definedName>
    <definedName name="_ІБ900501" localSheetId="7">#REF!</definedName>
    <definedName name="_ІБ900501" localSheetId="5">#REF!</definedName>
    <definedName name="_ІБ900501" localSheetId="6">#REF!</definedName>
    <definedName name="_ІБ900501">#REF!</definedName>
    <definedName name="_ІБ900502" localSheetId="1">#REF!</definedName>
    <definedName name="_ІБ900502" localSheetId="3">#REF!</definedName>
    <definedName name="_ІБ900502" localSheetId="4">#REF!</definedName>
    <definedName name="_ІБ900502" localSheetId="7">#REF!</definedName>
    <definedName name="_ІБ900502" localSheetId="5">#REF!</definedName>
    <definedName name="_ІБ900502" localSheetId="6">#REF!</definedName>
    <definedName name="_ІБ900502">#REF!</definedName>
    <definedName name="_ІВ900201" localSheetId="1">#REF!</definedName>
    <definedName name="_ІВ900201" localSheetId="3">#REF!</definedName>
    <definedName name="_ІВ900201" localSheetId="7">#REF!</definedName>
    <definedName name="_ІВ900201" localSheetId="5">#REF!</definedName>
    <definedName name="_ІВ900201" localSheetId="6">#REF!</definedName>
    <definedName name="_ІВ900201">#REF!</definedName>
    <definedName name="_ІВ900202" localSheetId="1">#REF!</definedName>
    <definedName name="_ІВ900202" localSheetId="3">#REF!</definedName>
    <definedName name="_ІВ900202" localSheetId="7">#REF!</definedName>
    <definedName name="_ІВ900202" localSheetId="5">#REF!</definedName>
    <definedName name="_ІВ900202" localSheetId="6">#REF!</definedName>
    <definedName name="_ІВ900202">#REF!</definedName>
    <definedName name="_ІД900101" localSheetId="1">#REF!</definedName>
    <definedName name="_ІД900101" localSheetId="3">#REF!</definedName>
    <definedName name="_ІД900101" localSheetId="7">#REF!</definedName>
    <definedName name="_ІД900101" localSheetId="5">#REF!</definedName>
    <definedName name="_ІД900101" localSheetId="6">#REF!</definedName>
    <definedName name="_ІД900101">#REF!</definedName>
    <definedName name="_ІД900102" localSheetId="1">#REF!</definedName>
    <definedName name="_ІД900102" localSheetId="3">#REF!</definedName>
    <definedName name="_ІД900102" localSheetId="7">#REF!</definedName>
    <definedName name="_ІД900102" localSheetId="5">#REF!</definedName>
    <definedName name="_ІД900102" localSheetId="6">#REF!</definedName>
    <definedName name="_ІД900102">#REF!</definedName>
    <definedName name="_ІЕ900203" localSheetId="1">#REF!</definedName>
    <definedName name="_ІЕ900203" localSheetId="3">#REF!</definedName>
    <definedName name="_ІЕ900203" localSheetId="7">#REF!</definedName>
    <definedName name="_ІЕ900203" localSheetId="5">#REF!</definedName>
    <definedName name="_ІЕ900203" localSheetId="6">#REF!</definedName>
    <definedName name="_ІЕ900203">#REF!</definedName>
    <definedName name="_ІЕ900300" localSheetId="1">#REF!</definedName>
    <definedName name="_ІЕ900300" localSheetId="3">#REF!</definedName>
    <definedName name="_ІЕ900300" localSheetId="7">#REF!</definedName>
    <definedName name="_ІЕ900300" localSheetId="5">#REF!</definedName>
    <definedName name="_ІЕ900300" localSheetId="6">#REF!</definedName>
    <definedName name="_ІЕ900300">#REF!</definedName>
    <definedName name="_ІФ900400" localSheetId="1">#REF!</definedName>
    <definedName name="_ІФ900400" localSheetId="3">#REF!</definedName>
    <definedName name="_ІФ900400" localSheetId="7">#REF!</definedName>
    <definedName name="_ІФ900400" localSheetId="5">#REF!</definedName>
    <definedName name="_ІФ900400" localSheetId="6">#REF!</definedName>
    <definedName name="_ІФ900400">#REF!</definedName>
    <definedName name="_Ф100000" localSheetId="1">#REF!</definedName>
    <definedName name="_Ф100000" localSheetId="3">#REF!</definedName>
    <definedName name="_Ф100000" localSheetId="7">#REF!</definedName>
    <definedName name="_Ф100000" localSheetId="5">#REF!</definedName>
    <definedName name="_Ф100000" localSheetId="6">#REF!</definedName>
    <definedName name="_Ф100000">#REF!</definedName>
    <definedName name="_Ф101000" localSheetId="1">#REF!</definedName>
    <definedName name="_Ф101000" localSheetId="3">#REF!</definedName>
    <definedName name="_Ф101000" localSheetId="7">#REF!</definedName>
    <definedName name="_Ф101000" localSheetId="5">#REF!</definedName>
    <definedName name="_Ф101000" localSheetId="6">#REF!</definedName>
    <definedName name="_Ф101000">#REF!</definedName>
    <definedName name="_Ф102000" localSheetId="1">#REF!</definedName>
    <definedName name="_Ф102000" localSheetId="3">#REF!</definedName>
    <definedName name="_Ф102000" localSheetId="7">#REF!</definedName>
    <definedName name="_Ф102000" localSheetId="5">#REF!</definedName>
    <definedName name="_Ф102000" localSheetId="6">#REF!</definedName>
    <definedName name="_Ф102000">#REF!</definedName>
    <definedName name="_Ф201000" localSheetId="1">#REF!</definedName>
    <definedName name="_Ф201000" localSheetId="3">#REF!</definedName>
    <definedName name="_Ф201000" localSheetId="7">#REF!</definedName>
    <definedName name="_Ф201000" localSheetId="5">#REF!</definedName>
    <definedName name="_Ф201000" localSheetId="6">#REF!</definedName>
    <definedName name="_Ф201000">#REF!</definedName>
    <definedName name="_Ф201010" localSheetId="1">#REF!</definedName>
    <definedName name="_Ф201010" localSheetId="3">#REF!</definedName>
    <definedName name="_Ф201010" localSheetId="7">#REF!</definedName>
    <definedName name="_Ф201010" localSheetId="5">#REF!</definedName>
    <definedName name="_Ф201010" localSheetId="6">#REF!</definedName>
    <definedName name="_Ф201010">#REF!</definedName>
    <definedName name="_Ф201011" localSheetId="1">#REF!</definedName>
    <definedName name="_Ф201011" localSheetId="3">#REF!</definedName>
    <definedName name="_Ф201011" localSheetId="7">#REF!</definedName>
    <definedName name="_Ф201011" localSheetId="5">#REF!</definedName>
    <definedName name="_Ф201011" localSheetId="6">#REF!</definedName>
    <definedName name="_Ф201011">#REF!</definedName>
    <definedName name="_Ф201012" localSheetId="1">#REF!</definedName>
    <definedName name="_Ф201012" localSheetId="3">#REF!</definedName>
    <definedName name="_Ф201012" localSheetId="7">#REF!</definedName>
    <definedName name="_Ф201012" localSheetId="5">#REF!</definedName>
    <definedName name="_Ф201012" localSheetId="6">#REF!</definedName>
    <definedName name="_Ф201012">#REF!</definedName>
    <definedName name="_Ф201020" localSheetId="1">#REF!</definedName>
    <definedName name="_Ф201020" localSheetId="3">#REF!</definedName>
    <definedName name="_Ф201020" localSheetId="7">#REF!</definedName>
    <definedName name="_Ф201020" localSheetId="5">#REF!</definedName>
    <definedName name="_Ф201020" localSheetId="6">#REF!</definedName>
    <definedName name="_Ф201020">#REF!</definedName>
    <definedName name="_Ф201021" localSheetId="1">#REF!</definedName>
    <definedName name="_Ф201021" localSheetId="3">#REF!</definedName>
    <definedName name="_Ф201021" localSheetId="7">#REF!</definedName>
    <definedName name="_Ф201021" localSheetId="5">#REF!</definedName>
    <definedName name="_Ф201021" localSheetId="6">#REF!</definedName>
    <definedName name="_Ф201021">#REF!</definedName>
    <definedName name="_Ф201022" localSheetId="1">#REF!</definedName>
    <definedName name="_Ф201022" localSheetId="3">#REF!</definedName>
    <definedName name="_Ф201022" localSheetId="7">#REF!</definedName>
    <definedName name="_Ф201022" localSheetId="5">#REF!</definedName>
    <definedName name="_Ф201022" localSheetId="6">#REF!</definedName>
    <definedName name="_Ф201022">#REF!</definedName>
    <definedName name="_Ф201030" localSheetId="1">#REF!</definedName>
    <definedName name="_Ф201030" localSheetId="3">#REF!</definedName>
    <definedName name="_Ф201030" localSheetId="7">#REF!</definedName>
    <definedName name="_Ф201030" localSheetId="5">#REF!</definedName>
    <definedName name="_Ф201030" localSheetId="6">#REF!</definedName>
    <definedName name="_Ф201030">#REF!</definedName>
    <definedName name="_Ф201031" localSheetId="1">#REF!</definedName>
    <definedName name="_Ф201031" localSheetId="3">#REF!</definedName>
    <definedName name="_Ф201031" localSheetId="7">#REF!</definedName>
    <definedName name="_Ф201031" localSheetId="5">#REF!</definedName>
    <definedName name="_Ф201031" localSheetId="6">#REF!</definedName>
    <definedName name="_Ф201031">#REF!</definedName>
    <definedName name="_Ф201032" localSheetId="1">#REF!</definedName>
    <definedName name="_Ф201032" localSheetId="3">#REF!</definedName>
    <definedName name="_Ф201032" localSheetId="7">#REF!</definedName>
    <definedName name="_Ф201032" localSheetId="5">#REF!</definedName>
    <definedName name="_Ф201032" localSheetId="6">#REF!</definedName>
    <definedName name="_Ф201032">#REF!</definedName>
    <definedName name="_Ф202000" localSheetId="1">#REF!</definedName>
    <definedName name="_Ф202000" localSheetId="3">#REF!</definedName>
    <definedName name="_Ф202000" localSheetId="7">#REF!</definedName>
    <definedName name="_Ф202000" localSheetId="5">#REF!</definedName>
    <definedName name="_Ф202000" localSheetId="6">#REF!</definedName>
    <definedName name="_Ф202000">#REF!</definedName>
    <definedName name="_Ф202010" localSheetId="1">#REF!</definedName>
    <definedName name="_Ф202010" localSheetId="3">#REF!</definedName>
    <definedName name="_Ф202010" localSheetId="7">#REF!</definedName>
    <definedName name="_Ф202010" localSheetId="5">#REF!</definedName>
    <definedName name="_Ф202010" localSheetId="6">#REF!</definedName>
    <definedName name="_Ф202010">#REF!</definedName>
    <definedName name="_Ф202011" localSheetId="1">#REF!</definedName>
    <definedName name="_Ф202011" localSheetId="3">#REF!</definedName>
    <definedName name="_Ф202011" localSheetId="7">#REF!</definedName>
    <definedName name="_Ф202011" localSheetId="5">#REF!</definedName>
    <definedName name="_Ф202011" localSheetId="6">#REF!</definedName>
    <definedName name="_Ф202011">#REF!</definedName>
    <definedName name="_Ф202012" localSheetId="1">#REF!</definedName>
    <definedName name="_Ф202012" localSheetId="3">#REF!</definedName>
    <definedName name="_Ф202012" localSheetId="7">#REF!</definedName>
    <definedName name="_Ф202012" localSheetId="5">#REF!</definedName>
    <definedName name="_Ф202012" localSheetId="6">#REF!</definedName>
    <definedName name="_Ф202012">#REF!</definedName>
    <definedName name="_Ф203000" localSheetId="1">#REF!</definedName>
    <definedName name="_Ф203000" localSheetId="3">#REF!</definedName>
    <definedName name="_Ф203000" localSheetId="7">#REF!</definedName>
    <definedName name="_Ф203000" localSheetId="5">#REF!</definedName>
    <definedName name="_Ф203000" localSheetId="6">#REF!</definedName>
    <definedName name="_Ф203000">#REF!</definedName>
    <definedName name="_Ф203010" localSheetId="1">#REF!</definedName>
    <definedName name="_Ф203010" localSheetId="3">#REF!</definedName>
    <definedName name="_Ф203010" localSheetId="7">#REF!</definedName>
    <definedName name="_Ф203010" localSheetId="5">#REF!</definedName>
    <definedName name="_Ф203010" localSheetId="6">#REF!</definedName>
    <definedName name="_Ф203010">#REF!</definedName>
    <definedName name="_Ф203011" localSheetId="1">#REF!</definedName>
    <definedName name="_Ф203011" localSheetId="3">#REF!</definedName>
    <definedName name="_Ф203011" localSheetId="7">#REF!</definedName>
    <definedName name="_Ф203011" localSheetId="5">#REF!</definedName>
    <definedName name="_Ф203011" localSheetId="6">#REF!</definedName>
    <definedName name="_Ф203011">#REF!</definedName>
    <definedName name="_Ф203012" localSheetId="1">#REF!</definedName>
    <definedName name="_Ф203012" localSheetId="3">#REF!</definedName>
    <definedName name="_Ф203012" localSheetId="7">#REF!</definedName>
    <definedName name="_Ф203012" localSheetId="5">#REF!</definedName>
    <definedName name="_Ф203012" localSheetId="6">#REF!</definedName>
    <definedName name="_Ф203012">#REF!</definedName>
    <definedName name="_Ф204000" localSheetId="1">#REF!</definedName>
    <definedName name="_Ф204000" localSheetId="3">#REF!</definedName>
    <definedName name="_Ф204000" localSheetId="7">#REF!</definedName>
    <definedName name="_Ф204000" localSheetId="5">#REF!</definedName>
    <definedName name="_Ф204000" localSheetId="6">#REF!</definedName>
    <definedName name="_Ф204000">#REF!</definedName>
    <definedName name="_Ф205000" localSheetId="1">#REF!</definedName>
    <definedName name="_Ф205000" localSheetId="3">#REF!</definedName>
    <definedName name="_Ф205000" localSheetId="7">#REF!</definedName>
    <definedName name="_Ф205000" localSheetId="5">#REF!</definedName>
    <definedName name="_Ф205000" localSheetId="6">#REF!</definedName>
    <definedName name="_Ф205000">#REF!</definedName>
    <definedName name="_Ф206000" localSheetId="1">#REF!</definedName>
    <definedName name="_Ф206000" localSheetId="3">#REF!</definedName>
    <definedName name="_Ф206000" localSheetId="7">#REF!</definedName>
    <definedName name="_Ф206000" localSheetId="5">#REF!</definedName>
    <definedName name="_Ф206000" localSheetId="6">#REF!</definedName>
    <definedName name="_Ф206000">#REF!</definedName>
    <definedName name="_Ф206001" localSheetId="1">#REF!</definedName>
    <definedName name="_Ф206001" localSheetId="3">#REF!</definedName>
    <definedName name="_Ф206001" localSheetId="7">#REF!</definedName>
    <definedName name="_Ф206001" localSheetId="5">#REF!</definedName>
    <definedName name="_Ф206001" localSheetId="6">#REF!</definedName>
    <definedName name="_Ф206001">#REF!</definedName>
    <definedName name="_Ф206002" localSheetId="1">#REF!</definedName>
    <definedName name="_Ф206002" localSheetId="3">#REF!</definedName>
    <definedName name="_Ф206002" localSheetId="7">#REF!</definedName>
    <definedName name="_Ф206002" localSheetId="5">#REF!</definedName>
    <definedName name="_Ф206002" localSheetId="6">#REF!</definedName>
    <definedName name="_Ф206002">#REF!</definedName>
    <definedName name="_xlnm._FilterDatabase" hidden="1">#N/A</definedName>
    <definedName name="A" localSheetId="1">#REF!</definedName>
    <definedName name="A" localSheetId="3">#REF!</definedName>
    <definedName name="A" localSheetId="7">#REF!</definedName>
    <definedName name="A" localSheetId="5">#REF!</definedName>
    <definedName name="A" localSheetId="6">#REF!</definedName>
    <definedName name="A">#REF!</definedName>
    <definedName name="aa" localSheetId="1">#REF!</definedName>
    <definedName name="aa" localSheetId="3">#REF!</definedName>
    <definedName name="aa" localSheetId="4">#REF!</definedName>
    <definedName name="aa" localSheetId="7">#REF!</definedName>
    <definedName name="aa" localSheetId="5">#REF!</definedName>
    <definedName name="aa" localSheetId="6">#REF!</definedName>
    <definedName name="aa">#REF!</definedName>
    <definedName name="aaaaa" localSheetId="1" hidden="1">{#N/A,#N/A,FALSE,"Лист4"}</definedName>
    <definedName name="aaaaa" localSheetId="4" hidden="1">{#N/A,#N/A,FALSE,"Лист4"}</definedName>
    <definedName name="aaaaa" localSheetId="7" hidden="1">{#N/A,#N/A,FALSE,"Лист4"}</definedName>
    <definedName name="aaaaa" localSheetId="5" hidden="1">{#N/A,#N/A,FALSE,"Лист4"}</definedName>
    <definedName name="aaaaa" localSheetId="6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4" hidden="1">{#N/A,#N/A,FALSE,"Лист4"}</definedName>
    <definedName name="aaaaaaaaaaaaaaaa" localSheetId="7" hidden="1">{#N/A,#N/A,FALSE,"Лист4"}</definedName>
    <definedName name="aaaaaaaaaaaaaaaa" localSheetId="5" hidden="1">{#N/A,#N/A,FALSE,"Лист4"}</definedName>
    <definedName name="aaaaaaaaaaaaaaaa" localSheetId="6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4" hidden="1">{#N/A,#N/A,FALSE,"Лист4"}</definedName>
    <definedName name="aaaaaaaaaaaaaaaaaaa" localSheetId="7" hidden="1">{#N/A,#N/A,FALSE,"Лист4"}</definedName>
    <definedName name="aaaaaaaaaaaaaaaaaaa" localSheetId="5" hidden="1">{#N/A,#N/A,FALSE,"Лист4"}</definedName>
    <definedName name="aaaaaaaaaaaaaaaaaaa" localSheetId="6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4" hidden="1">{#N/A,#N/A,FALSE,"Лист4"}</definedName>
    <definedName name="aaaaaaaaaaaaaaaaaaaaaaaaaa" localSheetId="7" hidden="1">{#N/A,#N/A,FALSE,"Лист4"}</definedName>
    <definedName name="aaaaaaaaaaaaaaaaaaaaaaaaaa" localSheetId="5" hidden="1">{#N/A,#N/A,FALSE,"Лист4"}</definedName>
    <definedName name="aaaaaaaaaaaaaaaaaaaaaaaaaa" localSheetId="6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4" hidden="1">{#N/A,#N/A,FALSE,"Лист4"}</definedName>
    <definedName name="ab" localSheetId="7" hidden="1">{#N/A,#N/A,FALSE,"Лист4"}</definedName>
    <definedName name="ab" localSheetId="5" hidden="1">{#N/A,#N/A,FALSE,"Лист4"}</definedName>
    <definedName name="ab" localSheetId="6" hidden="1">{#N/A,#N/A,FALSE,"Лист4"}</definedName>
    <definedName name="ab" hidden="1">{#N/A,#N/A,FALSE,"Лист4"}</definedName>
    <definedName name="add" localSheetId="1">#REF!</definedName>
    <definedName name="add" localSheetId="3">#REF!</definedName>
    <definedName name="add" localSheetId="4">#REF!</definedName>
    <definedName name="add" localSheetId="7">#REF!</definedName>
    <definedName name="add" localSheetId="5">#REF!</definedName>
    <definedName name="add" localSheetId="6">#REF!</definedName>
    <definedName name="add">#REF!</definedName>
    <definedName name="am" localSheetId="1" hidden="1">{#N/A,#N/A,FALSE,"Лист4"}</definedName>
    <definedName name="am" localSheetId="4" hidden="1">{#N/A,#N/A,FALSE,"Лист4"}</definedName>
    <definedName name="am" localSheetId="7" hidden="1">{#N/A,#N/A,FALSE,"Лист4"}</definedName>
    <definedName name="am" localSheetId="5" hidden="1">{#N/A,#N/A,FALSE,"Лист4"}</definedName>
    <definedName name="am" localSheetId="6" hidden="1">{#N/A,#N/A,FALSE,"Лист4"}</definedName>
    <definedName name="am" hidden="1">{#N/A,#N/A,FALSE,"Лист4"}</definedName>
    <definedName name="ao" localSheetId="1" hidden="1">{#N/A,#N/A,FALSE,"Лист4"}</definedName>
    <definedName name="ao" localSheetId="4" hidden="1">{#N/A,#N/A,FALSE,"Лист4"}</definedName>
    <definedName name="ao" localSheetId="7" hidden="1">{#N/A,#N/A,FALSE,"Лист4"}</definedName>
    <definedName name="ao" localSheetId="5" hidden="1">{#N/A,#N/A,FALSE,"Лист4"}</definedName>
    <definedName name="ao" localSheetId="6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4" hidden="1">{#N/A,#N/A,FALSE,"Лист4"}</definedName>
    <definedName name="aqqqqqq" localSheetId="7" hidden="1">{#N/A,#N/A,FALSE,"Лист4"}</definedName>
    <definedName name="aqqqqqq" localSheetId="5" hidden="1">{#N/A,#N/A,FALSE,"Лист4"}</definedName>
    <definedName name="aqqqqqq" localSheetId="6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4" hidden="1">{#N/A,#N/A,FALSE,"Лист4"}</definedName>
    <definedName name="as" localSheetId="7" hidden="1">{#N/A,#N/A,FALSE,"Лист4"}</definedName>
    <definedName name="as" localSheetId="5" hidden="1">{#N/A,#N/A,FALSE,"Лист4"}</definedName>
    <definedName name="as" localSheetId="6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4" hidden="1">{#N/A,#N/A,FALSE,"Лист4"}</definedName>
    <definedName name="asd" localSheetId="7" hidden="1">{#N/A,#N/A,FALSE,"Лист4"}</definedName>
    <definedName name="asd" localSheetId="5" hidden="1">{#N/A,#N/A,FALSE,"Лист4"}</definedName>
    <definedName name="asd" localSheetId="6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4" hidden="1">{#N/A,#N/A,FALSE,"Лист4"}</definedName>
    <definedName name="asdd" localSheetId="7" hidden="1">{#N/A,#N/A,FALSE,"Лист4"}</definedName>
    <definedName name="asdd" localSheetId="5" hidden="1">{#N/A,#N/A,FALSE,"Лист4"}</definedName>
    <definedName name="asdd" localSheetId="6" hidden="1">{#N/A,#N/A,FALSE,"Лист4"}</definedName>
    <definedName name="asdd" hidden="1">{#N/A,#N/A,FALSE,"Лист4"}</definedName>
    <definedName name="asdf" localSheetId="1">#REF!</definedName>
    <definedName name="asdf" localSheetId="3">#REF!</definedName>
    <definedName name="asdf" localSheetId="4">#REF!</definedName>
    <definedName name="asdf" localSheetId="7">#REF!</definedName>
    <definedName name="asdf" localSheetId="5">#REF!</definedName>
    <definedName name="asdf" localSheetId="6">#REF!</definedName>
    <definedName name="asdf">#REF!</definedName>
    <definedName name="asdfg" localSheetId="1" hidden="1">{#N/A,#N/A,FALSE,"Лист4"}</definedName>
    <definedName name="asdfg" localSheetId="4" hidden="1">{#N/A,#N/A,FALSE,"Лист4"}</definedName>
    <definedName name="asdfg" localSheetId="7" hidden="1">{#N/A,#N/A,FALSE,"Лист4"}</definedName>
    <definedName name="asdfg" localSheetId="5" hidden="1">{#N/A,#N/A,FALSE,"Лист4"}</definedName>
    <definedName name="asdfg" localSheetId="6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4" hidden="1">{#N/A,#N/A,FALSE,"Лист4"}</definedName>
    <definedName name="asdfgh" localSheetId="7" hidden="1">{#N/A,#N/A,FALSE,"Лист4"}</definedName>
    <definedName name="asdfgh" localSheetId="5" hidden="1">{#N/A,#N/A,FALSE,"Лист4"}</definedName>
    <definedName name="asdfgh" localSheetId="6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4" hidden="1">{#N/A,#N/A,FALSE,"Лист4"}</definedName>
    <definedName name="asdfghj" localSheetId="7" hidden="1">{#N/A,#N/A,FALSE,"Лист4"}</definedName>
    <definedName name="asdfghj" localSheetId="5" hidden="1">{#N/A,#N/A,FALSE,"Лист4"}</definedName>
    <definedName name="asdfghj" localSheetId="6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4" hidden="1">{#N/A,#N/A,FALSE,"Лист4"}</definedName>
    <definedName name="asdfghjk" localSheetId="7" hidden="1">{#N/A,#N/A,FALSE,"Лист4"}</definedName>
    <definedName name="asdfghjk" localSheetId="5" hidden="1">{#N/A,#N/A,FALSE,"Лист4"}</definedName>
    <definedName name="asdfghjk" localSheetId="6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4" hidden="1">{#N/A,#N/A,FALSE,"Лист4"}</definedName>
    <definedName name="asdfghjkl" localSheetId="7" hidden="1">{#N/A,#N/A,FALSE,"Лист4"}</definedName>
    <definedName name="asdfghjkl" localSheetId="5" hidden="1">{#N/A,#N/A,FALSE,"Лист4"}</definedName>
    <definedName name="asdfghjkl" localSheetId="6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4" hidden="1">{#N/A,#N/A,FALSE,"Лист4"}</definedName>
    <definedName name="av" localSheetId="7" hidden="1">{#N/A,#N/A,FALSE,"Лист4"}</definedName>
    <definedName name="av" localSheetId="5" hidden="1">{#N/A,#N/A,FALSE,"Лист4"}</definedName>
    <definedName name="av" localSheetId="6" hidden="1">{#N/A,#N/A,FALSE,"Лист4"}</definedName>
    <definedName name="av" hidden="1">{#N/A,#N/A,FALSE,"Лист4"}</definedName>
    <definedName name="AVT" localSheetId="1">#REF!</definedName>
    <definedName name="AVT" localSheetId="3">#REF!</definedName>
    <definedName name="AVT" localSheetId="4">#REF!</definedName>
    <definedName name="AVT" localSheetId="7">#REF!</definedName>
    <definedName name="AVT" localSheetId="5">#REF!</definedName>
    <definedName name="AVT" localSheetId="6">#REF!</definedName>
    <definedName name="AVT">#REF!</definedName>
    <definedName name="aw" localSheetId="1" hidden="1">{#N/A,#N/A,FALSE,"Лист4"}</definedName>
    <definedName name="aw" localSheetId="4" hidden="1">{#N/A,#N/A,FALSE,"Лист4"}</definedName>
    <definedName name="aw" localSheetId="7" hidden="1">{#N/A,#N/A,FALSE,"Лист4"}</definedName>
    <definedName name="aw" localSheetId="5" hidden="1">{#N/A,#N/A,FALSE,"Лист4"}</definedName>
    <definedName name="aw" localSheetId="6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4" hidden="1">{#N/A,#N/A,FALSE,"Лист4"}</definedName>
    <definedName name="aww" localSheetId="7" hidden="1">{#N/A,#N/A,FALSE,"Лист4"}</definedName>
    <definedName name="aww" localSheetId="5" hidden="1">{#N/A,#N/A,FALSE,"Лист4"}</definedName>
    <definedName name="aww" localSheetId="6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4" hidden="1">{#N/A,#N/A,FALSE,"Лист4"}</definedName>
    <definedName name="ax" localSheetId="7" hidden="1">{#N/A,#N/A,FALSE,"Лист4"}</definedName>
    <definedName name="ax" localSheetId="5" hidden="1">{#N/A,#N/A,FALSE,"Лист4"}</definedName>
    <definedName name="ax" localSheetId="6" hidden="1">{#N/A,#N/A,FALSE,"Лист4"}</definedName>
    <definedName name="ax" hidden="1">{#N/A,#N/A,FALSE,"Лист4"}</definedName>
    <definedName name="az" localSheetId="1" hidden="1">{#N/A,#N/A,FALSE,"Лист4"}</definedName>
    <definedName name="az" localSheetId="4" hidden="1">{#N/A,#N/A,FALSE,"Лист4"}</definedName>
    <definedName name="az" localSheetId="7" hidden="1">{#N/A,#N/A,FALSE,"Лист4"}</definedName>
    <definedName name="az" localSheetId="5" hidden="1">{#N/A,#N/A,FALSE,"Лист4"}</definedName>
    <definedName name="az" localSheetId="6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4" hidden="1">{#N/A,#N/A,FALSE,"Лист4"}</definedName>
    <definedName name="aza" localSheetId="7" hidden="1">{#N/A,#N/A,FALSE,"Лист4"}</definedName>
    <definedName name="aza" localSheetId="5" hidden="1">{#N/A,#N/A,FALSE,"Лист4"}</definedName>
    <definedName name="aza" localSheetId="6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4" hidden="1">{#N/A,#N/A,FALSE,"Лист4"}</definedName>
    <definedName name="azd" localSheetId="7" hidden="1">{#N/A,#N/A,FALSE,"Лист4"}</definedName>
    <definedName name="azd" localSheetId="5" hidden="1">{#N/A,#N/A,FALSE,"Лист4"}</definedName>
    <definedName name="azd" localSheetId="6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4" hidden="1">{#N/A,#N/A,FALSE,"Лист4"}</definedName>
    <definedName name="azz" localSheetId="7" hidden="1">{#N/A,#N/A,FALSE,"Лист4"}</definedName>
    <definedName name="azz" localSheetId="5" hidden="1">{#N/A,#N/A,FALSE,"Лист4"}</definedName>
    <definedName name="azz" localSheetId="6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4" hidden="1">{#N/A,#N/A,FALSE,"Лист4"}</definedName>
    <definedName name="azzz" localSheetId="7" hidden="1">{#N/A,#N/A,FALSE,"Лист4"}</definedName>
    <definedName name="azzz" localSheetId="5" hidden="1">{#N/A,#N/A,FALSE,"Лист4"}</definedName>
    <definedName name="azzz" localSheetId="6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4" hidden="1">{#N/A,#N/A,FALSE,"Лист4"}</definedName>
    <definedName name="azzzz" localSheetId="7" hidden="1">{#N/A,#N/A,FALSE,"Лист4"}</definedName>
    <definedName name="azzzz" localSheetId="5" hidden="1">{#N/A,#N/A,FALSE,"Лист4"}</definedName>
    <definedName name="azzzz" localSheetId="6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4" hidden="1">{#N/A,#N/A,FALSE,"Лист4"}</definedName>
    <definedName name="azzzzzzzzz" localSheetId="7" hidden="1">{#N/A,#N/A,FALSE,"Лист4"}</definedName>
    <definedName name="azzzzzzzzz" localSheetId="5" hidden="1">{#N/A,#N/A,FALSE,"Лист4"}</definedName>
    <definedName name="azzzzzzzzz" localSheetId="6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4" hidden="1">{#N/A,#N/A,FALSE,"Лист4"}</definedName>
    <definedName name="b" localSheetId="7" hidden="1">{#N/A,#N/A,FALSE,"Лист4"}</definedName>
    <definedName name="b" localSheetId="5" hidden="1">{#N/A,#N/A,FALSE,"Лист4"}</definedName>
    <definedName name="b" localSheetId="6" hidden="1">{#N/A,#N/A,FALSE,"Лист4"}</definedName>
    <definedName name="b" hidden="1">{#N/A,#N/A,FALSE,"Лист4"}</definedName>
    <definedName name="bb" localSheetId="1">#REF!</definedName>
    <definedName name="bb" localSheetId="3">#REF!</definedName>
    <definedName name="bb" localSheetId="4">#REF!</definedName>
    <definedName name="bb" localSheetId="7">#REF!</definedName>
    <definedName name="bb" localSheetId="5">#REF!</definedName>
    <definedName name="bb" localSheetId="6">#REF!</definedName>
    <definedName name="bb">#REF!</definedName>
    <definedName name="bbb" localSheetId="1">#REF!</definedName>
    <definedName name="bbb" localSheetId="3">#REF!</definedName>
    <definedName name="bbb" localSheetId="4">#REF!</definedName>
    <definedName name="bbb" localSheetId="7">#REF!</definedName>
    <definedName name="bbb" localSheetId="5">#REF!</definedName>
    <definedName name="bbb" localSheetId="6">#REF!</definedName>
    <definedName name="bbb">#REF!</definedName>
    <definedName name="bbbb" localSheetId="1" hidden="1">{#N/A,#N/A,FALSE,"Лист4"}</definedName>
    <definedName name="bbbb" localSheetId="4" hidden="1">{#N/A,#N/A,FALSE,"Лист4"}</definedName>
    <definedName name="bbbb" localSheetId="7" hidden="1">{#N/A,#N/A,FALSE,"Лист4"}</definedName>
    <definedName name="bbbb" localSheetId="5" hidden="1">{#N/A,#N/A,FALSE,"Лист4"}</definedName>
    <definedName name="bbbb" localSheetId="6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4" hidden="1">{#N/A,#N/A,FALSE,"Лист4"}</definedName>
    <definedName name="bbbbbbb" localSheetId="7" hidden="1">{#N/A,#N/A,FALSE,"Лист4"}</definedName>
    <definedName name="bbbbbbb" localSheetId="5" hidden="1">{#N/A,#N/A,FALSE,"Лист4"}</definedName>
    <definedName name="bbbbbbb" localSheetId="6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4" hidden="1">{#N/A,#N/A,FALSE,"Лист4"}</definedName>
    <definedName name="bbbbbbbbbbbbbbbb" localSheetId="7" hidden="1">{#N/A,#N/A,FALSE,"Лист4"}</definedName>
    <definedName name="bbbbbbbbbbbbbbbb" localSheetId="5" hidden="1">{#N/A,#N/A,FALSE,"Лист4"}</definedName>
    <definedName name="bbbbbbbbbbbbbbbb" localSheetId="6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4" hidden="1">{#N/A,#N/A,FALSE,"Лист4"}</definedName>
    <definedName name="bbbbbbbbbbbbbbbbbbb" localSheetId="7" hidden="1">{#N/A,#N/A,FALSE,"Лист4"}</definedName>
    <definedName name="bbbbbbbbbbbbbbbbbbb" localSheetId="5" hidden="1">{#N/A,#N/A,FALSE,"Лист4"}</definedName>
    <definedName name="bbbbbbbbbbbbbbbbbbb" localSheetId="6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4" hidden="1">{#N/A,#N/A,FALSE,"Лист4"}</definedName>
    <definedName name="bbbbbbbbbbbbbbbbbbbb" localSheetId="7" hidden="1">{#N/A,#N/A,FALSE,"Лист4"}</definedName>
    <definedName name="bbbbbbbbbbbbbbbbbbbb" localSheetId="5" hidden="1">{#N/A,#N/A,FALSE,"Лист4"}</definedName>
    <definedName name="bbbbbbbbbbbbbbbbbbbb" localSheetId="6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4" hidden="1">{#N/A,#N/A,FALSE,"Лист4"}</definedName>
    <definedName name="bbbbbbbbbbbbbbbbbbbbbbbbbbb" localSheetId="7" hidden="1">{#N/A,#N/A,FALSE,"Лист4"}</definedName>
    <definedName name="bbbbbbbbbbbbbbbbbbbbbbbbbbb" localSheetId="5" hidden="1">{#N/A,#N/A,FALSE,"Лист4"}</definedName>
    <definedName name="bbbbbbbbbbbbbbbbbbbbbbbbbbb" localSheetId="6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4" hidden="1">{#N/A,#N/A,FALSE,"Лист4"}</definedName>
    <definedName name="bbbbnnnn" localSheetId="7" hidden="1">{#N/A,#N/A,FALSE,"Лист4"}</definedName>
    <definedName name="bbbbnnnn" localSheetId="5" hidden="1">{#N/A,#N/A,FALSE,"Лист4"}</definedName>
    <definedName name="bbbbnnnn" localSheetId="6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4" hidden="1">{#N/A,#N/A,FALSE,"Лист4"}</definedName>
    <definedName name="bbbm" localSheetId="7" hidden="1">{#N/A,#N/A,FALSE,"Лист4"}</definedName>
    <definedName name="bbbm" localSheetId="5" hidden="1">{#N/A,#N/A,FALSE,"Лист4"}</definedName>
    <definedName name="bbbm" localSheetId="6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4" hidden="1">{#N/A,#N/A,FALSE,"Лист4"}</definedName>
    <definedName name="bbmm" localSheetId="7" hidden="1">{#N/A,#N/A,FALSE,"Лист4"}</definedName>
    <definedName name="bbmm" localSheetId="5" hidden="1">{#N/A,#N/A,FALSE,"Лист4"}</definedName>
    <definedName name="bbmm" localSheetId="6" hidden="1">{#N/A,#N/A,FALSE,"Лист4"}</definedName>
    <definedName name="bbmm" hidden="1">{#N/A,#N/A,FALSE,"Лист4"}</definedName>
    <definedName name="BEC" localSheetId="1">#REF!</definedName>
    <definedName name="BEC" localSheetId="3">#REF!</definedName>
    <definedName name="BEC" localSheetId="4">#REF!</definedName>
    <definedName name="BEC" localSheetId="7">#REF!</definedName>
    <definedName name="BEC" localSheetId="5">#REF!</definedName>
    <definedName name="BEC" localSheetId="6">#REF!</definedName>
    <definedName name="BEC">#REF!</definedName>
    <definedName name="bi" localSheetId="1" hidden="1">{#N/A,#N/A,FALSE,"Лист4"}</definedName>
    <definedName name="bi" localSheetId="4" hidden="1">{#N/A,#N/A,FALSE,"Лист4"}</definedName>
    <definedName name="bi" localSheetId="7" hidden="1">{#N/A,#N/A,FALSE,"Лист4"}</definedName>
    <definedName name="bi" localSheetId="5" hidden="1">{#N/A,#N/A,FALSE,"Лист4"}</definedName>
    <definedName name="bi" localSheetId="6" hidden="1">{#N/A,#N/A,FALSE,"Лист4"}</definedName>
    <definedName name="bi" hidden="1">{#N/A,#N/A,FALSE,"Лист4"}</definedName>
    <definedName name="bn" localSheetId="1" hidden="1">{#N/A,#N/A,FALSE,"Лист4"}</definedName>
    <definedName name="bn" localSheetId="4" hidden="1">{#N/A,#N/A,FALSE,"Лист4"}</definedName>
    <definedName name="bn" localSheetId="7" hidden="1">{#N/A,#N/A,FALSE,"Лист4"}</definedName>
    <definedName name="bn" localSheetId="5" hidden="1">{#N/A,#N/A,FALSE,"Лист4"}</definedName>
    <definedName name="bn" localSheetId="6" hidden="1">{#N/A,#N/A,FALSE,"Лист4"}</definedName>
    <definedName name="bn" hidden="1">{#N/A,#N/A,FALSE,"Лист4"}</definedName>
    <definedName name="bo" localSheetId="1" hidden="1">{#N/A,#N/A,FALSE,"Лист4"}</definedName>
    <definedName name="bo" localSheetId="4" hidden="1">{#N/A,#N/A,FALSE,"Лист4"}</definedName>
    <definedName name="bo" localSheetId="7" hidden="1">{#N/A,#N/A,FALSE,"Лист4"}</definedName>
    <definedName name="bo" localSheetId="5" hidden="1">{#N/A,#N/A,FALSE,"Лист4"}</definedName>
    <definedName name="bo" localSheetId="6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4" hidden="1">{#N/A,#N/A,FALSE,"Лист4"}</definedName>
    <definedName name="boo" localSheetId="7" hidden="1">{#N/A,#N/A,FALSE,"Лист4"}</definedName>
    <definedName name="boo" localSheetId="5" hidden="1">{#N/A,#N/A,FALSE,"Лист4"}</definedName>
    <definedName name="boo" localSheetId="6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4" hidden="1">{#N/A,#N/A,FALSE,"Лист4"}</definedName>
    <definedName name="boooo" localSheetId="7" hidden="1">{#N/A,#N/A,FALSE,"Лист4"}</definedName>
    <definedName name="boooo" localSheetId="5" hidden="1">{#N/A,#N/A,FALSE,"Лист4"}</definedName>
    <definedName name="boooo" localSheetId="6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4" hidden="1">{#N/A,#N/A,FALSE,"Лист4"}</definedName>
    <definedName name="cde" localSheetId="7" hidden="1">{#N/A,#N/A,FALSE,"Лист4"}</definedName>
    <definedName name="cde" localSheetId="5" hidden="1">{#N/A,#N/A,FALSE,"Лист4"}</definedName>
    <definedName name="cde" localSheetId="6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4" hidden="1">{#N/A,#N/A,FALSE,"Лист4"}</definedName>
    <definedName name="cp" localSheetId="7" hidden="1">{#N/A,#N/A,FALSE,"Лист4"}</definedName>
    <definedName name="cp" localSheetId="5" hidden="1">{#N/A,#N/A,FALSE,"Лист4"}</definedName>
    <definedName name="cp" localSheetId="6" hidden="1">{#N/A,#N/A,FALSE,"Лист4"}</definedName>
    <definedName name="cp" hidden="1">{#N/A,#N/A,FALSE,"Лист4"}</definedName>
    <definedName name="cv" localSheetId="1" hidden="1">{#N/A,#N/A,FALSE,"Лист4"}</definedName>
    <definedName name="cv" localSheetId="4" hidden="1">{#N/A,#N/A,FALSE,"Лист4"}</definedName>
    <definedName name="cv" localSheetId="7" hidden="1">{#N/A,#N/A,FALSE,"Лист4"}</definedName>
    <definedName name="cv" localSheetId="5" hidden="1">{#N/A,#N/A,FALSE,"Лист4"}</definedName>
    <definedName name="cv" localSheetId="6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4" hidden="1">{#N/A,#N/A,FALSE,"Лист4"}</definedName>
    <definedName name="cvcvcv" localSheetId="7" hidden="1">{#N/A,#N/A,FALSE,"Лист4"}</definedName>
    <definedName name="cvcvcv" localSheetId="5" hidden="1">{#N/A,#N/A,FALSE,"Лист4"}</definedName>
    <definedName name="cvcvcv" localSheetId="6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4" hidden="1">{#N/A,#N/A,FALSE,"Лист4"}</definedName>
    <definedName name="cvv" localSheetId="7" hidden="1">{#N/A,#N/A,FALSE,"Лист4"}</definedName>
    <definedName name="cvv" localSheetId="5" hidden="1">{#N/A,#N/A,FALSE,"Лист4"}</definedName>
    <definedName name="cvv" localSheetId="6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4" hidden="1">{#N/A,#N/A,FALSE,"Лист4"}</definedName>
    <definedName name="cvvv" localSheetId="7" hidden="1">{#N/A,#N/A,FALSE,"Лист4"}</definedName>
    <definedName name="cvvv" localSheetId="5" hidden="1">{#N/A,#N/A,FALSE,"Лист4"}</definedName>
    <definedName name="cvvv" localSheetId="6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4" hidden="1">{#N/A,#N/A,FALSE,"Лист4"}</definedName>
    <definedName name="cvvvvvv" localSheetId="7" hidden="1">{#N/A,#N/A,FALSE,"Лист4"}</definedName>
    <definedName name="cvvvvvv" localSheetId="5" hidden="1">{#N/A,#N/A,FALSE,"Лист4"}</definedName>
    <definedName name="cvvvvvv" localSheetId="6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4" hidden="1">{#N/A,#N/A,FALSE,"Лист4"}</definedName>
    <definedName name="dc" localSheetId="7" hidden="1">{#N/A,#N/A,FALSE,"Лист4"}</definedName>
    <definedName name="dc" localSheetId="5" hidden="1">{#N/A,#N/A,FALSE,"Лист4"}</definedName>
    <definedName name="dc" localSheetId="6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4" hidden="1">{#N/A,#N/A,FALSE,"Лист4"}</definedName>
    <definedName name="dcv" localSheetId="7" hidden="1">{#N/A,#N/A,FALSE,"Лист4"}</definedName>
    <definedName name="dcv" localSheetId="5" hidden="1">{#N/A,#N/A,FALSE,"Лист4"}</definedName>
    <definedName name="dcv" localSheetId="6" hidden="1">{#N/A,#N/A,FALSE,"Лист4"}</definedName>
    <definedName name="dcv" hidden="1">{#N/A,#N/A,FALSE,"Лист4"}</definedName>
    <definedName name="DKS" localSheetId="1">#REF!</definedName>
    <definedName name="DKS" localSheetId="3">#REF!</definedName>
    <definedName name="DKS" localSheetId="4">#REF!</definedName>
    <definedName name="DKS" localSheetId="7">#REF!</definedName>
    <definedName name="DKS" localSheetId="5">#REF!</definedName>
    <definedName name="DKS" localSheetId="6">#REF!</definedName>
    <definedName name="DKS">#REF!</definedName>
    <definedName name="dod" localSheetId="1">#REF!</definedName>
    <definedName name="dod" localSheetId="3">#REF!</definedName>
    <definedName name="dod" localSheetId="4">#REF!</definedName>
    <definedName name="dod" localSheetId="7">#REF!</definedName>
    <definedName name="dod" localSheetId="5">#REF!</definedName>
    <definedName name="dod" localSheetId="6">#REF!</definedName>
    <definedName name="dod">#REF!</definedName>
    <definedName name="dod_4" localSheetId="1">#REF!</definedName>
    <definedName name="dod_4" localSheetId="3">#REF!</definedName>
    <definedName name="dod_4" localSheetId="4">#REF!</definedName>
    <definedName name="dod_4" localSheetId="7">#REF!</definedName>
    <definedName name="dod_4" localSheetId="5">#REF!</definedName>
    <definedName name="dod_4" localSheetId="6">#REF!</definedName>
    <definedName name="dod_4">#REF!</definedName>
    <definedName name="dodat1">[2]Пер!$N$33</definedName>
    <definedName name="dodik" localSheetId="1">#REF!</definedName>
    <definedName name="dodik" localSheetId="3">#REF!</definedName>
    <definedName name="dodik" localSheetId="4">#REF!</definedName>
    <definedName name="dodik" localSheetId="7">#REF!</definedName>
    <definedName name="dodik" localSheetId="5">#REF!</definedName>
    <definedName name="dodik" localSheetId="6">#REF!</definedName>
    <definedName name="dodik">#REF!</definedName>
    <definedName name="DON1KC" localSheetId="1">#REF!</definedName>
    <definedName name="DON1KC" localSheetId="3">#REF!</definedName>
    <definedName name="DON1KC" localSheetId="4">#REF!</definedName>
    <definedName name="DON1KC" localSheetId="7">#REF!</definedName>
    <definedName name="DON1KC" localSheetId="5">#REF!</definedName>
    <definedName name="DON1KC" localSheetId="6">#REF!</definedName>
    <definedName name="DON1KC">#REF!</definedName>
    <definedName name="Dt" localSheetId="1">#REF!</definedName>
    <definedName name="Dt" localSheetId="3">#REF!</definedName>
    <definedName name="Dt" localSheetId="4">#REF!</definedName>
    <definedName name="Dt" localSheetId="7">#REF!</definedName>
    <definedName name="Dt" localSheetId="5">#REF!</definedName>
    <definedName name="Dt" localSheetId="6">#REF!</definedName>
    <definedName name="Dt">#REF!</definedName>
    <definedName name="e" localSheetId="1" hidden="1">{#N/A,#N/A,FALSE,"Лист4"}</definedName>
    <definedName name="e" localSheetId="4" hidden="1">{#N/A,#N/A,FALSE,"Лист4"}</definedName>
    <definedName name="e" localSheetId="7" hidden="1">{#N/A,#N/A,FALSE,"Лист4"}</definedName>
    <definedName name="e" localSheetId="5" hidden="1">{#N/A,#N/A,FALSE,"Лист4"}</definedName>
    <definedName name="e" localSheetId="6" hidden="1">{#N/A,#N/A,FALSE,"Лист4"}</definedName>
    <definedName name="e" hidden="1">{#N/A,#N/A,FALSE,"Лист4"}</definedName>
    <definedName name="ea" localSheetId="1" hidden="1">{#N/A,#N/A,FALSE,"Лист4"}</definedName>
    <definedName name="ea" localSheetId="4" hidden="1">{#N/A,#N/A,FALSE,"Лист4"}</definedName>
    <definedName name="ea" localSheetId="7" hidden="1">{#N/A,#N/A,FALSE,"Лист4"}</definedName>
    <definedName name="ea" localSheetId="5" hidden="1">{#N/A,#N/A,FALSE,"Лист4"}</definedName>
    <definedName name="ea" localSheetId="6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4" hidden="1">{#N/A,#N/A,FALSE,"Лист4"}</definedName>
    <definedName name="ecs" localSheetId="7" hidden="1">{#N/A,#N/A,FALSE,"Лист4"}</definedName>
    <definedName name="ecs" localSheetId="5" hidden="1">{#N/A,#N/A,FALSE,"Лист4"}</definedName>
    <definedName name="ecs" localSheetId="6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4" hidden="1">{#N/A,#N/A,FALSE,"Лист4"}</definedName>
    <definedName name="edc" localSheetId="7" hidden="1">{#N/A,#N/A,FALSE,"Лист4"}</definedName>
    <definedName name="edc" localSheetId="5" hidden="1">{#N/A,#N/A,FALSE,"Лист4"}</definedName>
    <definedName name="edc" localSheetId="6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4" hidden="1">{#N/A,#N/A,FALSE,"Лист4"}</definedName>
    <definedName name="ee" localSheetId="7" hidden="1">{#N/A,#N/A,FALSE,"Лист4"}</definedName>
    <definedName name="ee" localSheetId="5" hidden="1">{#N/A,#N/A,FALSE,"Лист4"}</definedName>
    <definedName name="ee" localSheetId="6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4" hidden="1">{#N/A,#N/A,FALSE,"Лист4"}</definedName>
    <definedName name="eee" localSheetId="7" hidden="1">{#N/A,#N/A,FALSE,"Лист4"}</definedName>
    <definedName name="eee" localSheetId="5" hidden="1">{#N/A,#N/A,FALSE,"Лист4"}</definedName>
    <definedName name="eee" localSheetId="6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4" hidden="1">{#N/A,#N/A,FALSE,"Лист4"}</definedName>
    <definedName name="eeee" localSheetId="7" hidden="1">{#N/A,#N/A,FALSE,"Лист4"}</definedName>
    <definedName name="eeee" localSheetId="5" hidden="1">{#N/A,#N/A,FALSE,"Лист4"}</definedName>
    <definedName name="eeee" localSheetId="6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4" hidden="1">{#N/A,#N/A,FALSE,"Лист4"}</definedName>
    <definedName name="eeeee" localSheetId="7" hidden="1">{#N/A,#N/A,FALSE,"Лист4"}</definedName>
    <definedName name="eeeee" localSheetId="5" hidden="1">{#N/A,#N/A,FALSE,"Лист4"}</definedName>
    <definedName name="eeeee" localSheetId="6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4" hidden="1">{#N/A,#N/A,FALSE,"Лист4"}</definedName>
    <definedName name="eeeeee" localSheetId="7" hidden="1">{#N/A,#N/A,FALSE,"Лист4"}</definedName>
    <definedName name="eeeeee" localSheetId="5" hidden="1">{#N/A,#N/A,FALSE,"Лист4"}</definedName>
    <definedName name="eeeeee" localSheetId="6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4" hidden="1">{#N/A,#N/A,FALSE,"Лист4"}</definedName>
    <definedName name="eeeeeeee" localSheetId="7" hidden="1">{#N/A,#N/A,FALSE,"Лист4"}</definedName>
    <definedName name="eeeeeeee" localSheetId="5" hidden="1">{#N/A,#N/A,FALSE,"Лист4"}</definedName>
    <definedName name="eeeeeeee" localSheetId="6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4" hidden="1">{#N/A,#N/A,FALSE,"Лист4"}</definedName>
    <definedName name="eeeeeeeee" localSheetId="7" hidden="1">{#N/A,#N/A,FALSE,"Лист4"}</definedName>
    <definedName name="eeeeeeeee" localSheetId="5" hidden="1">{#N/A,#N/A,FALSE,"Лист4"}</definedName>
    <definedName name="eeeeeeeee" localSheetId="6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4" hidden="1">{#N/A,#N/A,FALSE,"Лист4"}</definedName>
    <definedName name="eeeeeeeeee" localSheetId="7" hidden="1">{#N/A,#N/A,FALSE,"Лист4"}</definedName>
    <definedName name="eeeeeeeeee" localSheetId="5" hidden="1">{#N/A,#N/A,FALSE,"Лист4"}</definedName>
    <definedName name="eeeeeeeeee" localSheetId="6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4" hidden="1">{#N/A,#N/A,FALSE,"Лист4"}</definedName>
    <definedName name="eeeeeeeeeeeeeeeeeeeee" localSheetId="7" hidden="1">{#N/A,#N/A,FALSE,"Лист4"}</definedName>
    <definedName name="eeeeeeeeeeeeeeeeeeeee" localSheetId="5" hidden="1">{#N/A,#N/A,FALSE,"Лист4"}</definedName>
    <definedName name="eeeeeeeeeeeeeeeeeeeee" localSheetId="6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4" hidden="1">{#N/A,#N/A,FALSE,"Лист4"}</definedName>
    <definedName name="eeeeeeeeeeeeeeeeeeeeee" localSheetId="7" hidden="1">{#N/A,#N/A,FALSE,"Лист4"}</definedName>
    <definedName name="eeeeeeeeeeeeeeeeeeeeee" localSheetId="5" hidden="1">{#N/A,#N/A,FALSE,"Лист4"}</definedName>
    <definedName name="eeeeeeeeeeeeeeeeeeeeee" localSheetId="6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4" hidden="1">{#N/A,#N/A,FALSE,"Лист4"}</definedName>
    <definedName name="eeeeeeeeeeeeeeeeeeeeeee" localSheetId="7" hidden="1">{#N/A,#N/A,FALSE,"Лист4"}</definedName>
    <definedName name="eeeeeeeeeeeeeeeeeeeeeee" localSheetId="5" hidden="1">{#N/A,#N/A,FALSE,"Лист4"}</definedName>
    <definedName name="eeeeeeeeeeeeeeeeeeeeeee" localSheetId="6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4" hidden="1">{#N/A,#N/A,FALSE,"Лист4"}</definedName>
    <definedName name="eeeeeeeeeeeeeeeeeeeeeeeeeeeeee" localSheetId="7" hidden="1">{#N/A,#N/A,FALSE,"Лист4"}</definedName>
    <definedName name="eeeeeeeeeeeeeeeeeeeeeeeeeeeeee" localSheetId="5" hidden="1">{#N/A,#N/A,FALSE,"Лист4"}</definedName>
    <definedName name="eeeeeeeeeeeeeeeeeeeeeeeeeeeeee" localSheetId="6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4" hidden="1">{#N/A,#N/A,FALSE,"Лист4"}</definedName>
    <definedName name="eeeeeeeeeeeeeeeeeeeeeer" localSheetId="7" hidden="1">{#N/A,#N/A,FALSE,"Лист4"}</definedName>
    <definedName name="eeeeeeeeeeeeeeeeeeeeeer" localSheetId="5" hidden="1">{#N/A,#N/A,FALSE,"Лист4"}</definedName>
    <definedName name="eeeeeeeeeeeeeeeeeeeeeer" localSheetId="6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4" hidden="1">{#N/A,#N/A,FALSE,"Лист4"}</definedName>
    <definedName name="ei" localSheetId="7" hidden="1">{#N/A,#N/A,FALSE,"Лист4"}</definedName>
    <definedName name="ei" localSheetId="5" hidden="1">{#N/A,#N/A,FALSE,"Лист4"}</definedName>
    <definedName name="ei" localSheetId="6" hidden="1">{#N/A,#N/A,FALSE,"Лист4"}</definedName>
    <definedName name="ei" hidden="1">{#N/A,#N/A,FALSE,"Лист4"}</definedName>
    <definedName name="eo" localSheetId="1" hidden="1">{#N/A,#N/A,FALSE,"Лист4"}</definedName>
    <definedName name="eo" localSheetId="4" hidden="1">{#N/A,#N/A,FALSE,"Лист4"}</definedName>
    <definedName name="eo" localSheetId="7" hidden="1">{#N/A,#N/A,FALSE,"Лист4"}</definedName>
    <definedName name="eo" localSheetId="5" hidden="1">{#N/A,#N/A,FALSE,"Лист4"}</definedName>
    <definedName name="eo" localSheetId="6" hidden="1">{#N/A,#N/A,FALSE,"Лист4"}</definedName>
    <definedName name="eo" hidden="1">{#N/A,#N/A,FALSE,"Лист4"}</definedName>
    <definedName name="ep" localSheetId="1" hidden="1">{#N/A,#N/A,FALSE,"Лист4"}</definedName>
    <definedName name="ep" localSheetId="4" hidden="1">{#N/A,#N/A,FALSE,"Лист4"}</definedName>
    <definedName name="ep" localSheetId="7" hidden="1">{#N/A,#N/A,FALSE,"Лист4"}</definedName>
    <definedName name="ep" localSheetId="5" hidden="1">{#N/A,#N/A,FALSE,"Лист4"}</definedName>
    <definedName name="ep" localSheetId="6" hidden="1">{#N/A,#N/A,FALSE,"Лист4"}</definedName>
    <definedName name="ep" hidden="1">{#N/A,#N/A,FALSE,"Лист4"}</definedName>
    <definedName name="eq" localSheetId="1" hidden="1">{#N/A,#N/A,FALSE,"Лист4"}</definedName>
    <definedName name="eq" localSheetId="4" hidden="1">{#N/A,#N/A,FALSE,"Лист4"}</definedName>
    <definedName name="eq" localSheetId="7" hidden="1">{#N/A,#N/A,FALSE,"Лист4"}</definedName>
    <definedName name="eq" localSheetId="5" hidden="1">{#N/A,#N/A,FALSE,"Лист4"}</definedName>
    <definedName name="eq" localSheetId="6" hidden="1">{#N/A,#N/A,FALSE,"Лист4"}</definedName>
    <definedName name="eq" hidden="1">{#N/A,#N/A,FALSE,"Лист4"}</definedName>
    <definedName name="er" localSheetId="1" hidden="1">{#N/A,#N/A,FALSE,"Лист4"}</definedName>
    <definedName name="er" localSheetId="4" hidden="1">{#N/A,#N/A,FALSE,"Лист4"}</definedName>
    <definedName name="er" localSheetId="7" hidden="1">{#N/A,#N/A,FALSE,"Лист4"}</definedName>
    <definedName name="er" localSheetId="5" hidden="1">{#N/A,#N/A,FALSE,"Лист4"}</definedName>
    <definedName name="er" localSheetId="6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4" hidden="1">{#N/A,#N/A,FALSE,"Лист4"}</definedName>
    <definedName name="err" localSheetId="7" hidden="1">{#N/A,#N/A,FALSE,"Лист4"}</definedName>
    <definedName name="err" localSheetId="5" hidden="1">{#N/A,#N/A,FALSE,"Лист4"}</definedName>
    <definedName name="err" localSheetId="6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4" hidden="1">{#N/A,#N/A,FALSE,"Лист4"}</definedName>
    <definedName name="es" localSheetId="7" hidden="1">{#N/A,#N/A,FALSE,"Лист4"}</definedName>
    <definedName name="es" localSheetId="5" hidden="1">{#N/A,#N/A,FALSE,"Лист4"}</definedName>
    <definedName name="es" localSheetId="6" hidden="1">{#N/A,#N/A,FALSE,"Лист4"}</definedName>
    <definedName name="es" hidden="1">{#N/A,#N/A,FALSE,"Лист4"}</definedName>
    <definedName name="et" localSheetId="1" hidden="1">{#N/A,#N/A,FALSE,"Лист4"}</definedName>
    <definedName name="et" localSheetId="4" hidden="1">{#N/A,#N/A,FALSE,"Лист4"}</definedName>
    <definedName name="et" localSheetId="7" hidden="1">{#N/A,#N/A,FALSE,"Лист4"}</definedName>
    <definedName name="et" localSheetId="5" hidden="1">{#N/A,#N/A,FALSE,"Лист4"}</definedName>
    <definedName name="et" localSheetId="6" hidden="1">{#N/A,#N/A,FALSE,"Лист4"}</definedName>
    <definedName name="et" hidden="1">{#N/A,#N/A,FALSE,"Лист4"}</definedName>
    <definedName name="eu" localSheetId="1" hidden="1">{#N/A,#N/A,FALSE,"Лист4"}</definedName>
    <definedName name="eu" localSheetId="4" hidden="1">{#N/A,#N/A,FALSE,"Лист4"}</definedName>
    <definedName name="eu" localSheetId="7" hidden="1">{#N/A,#N/A,FALSE,"Лист4"}</definedName>
    <definedName name="eu" localSheetId="5" hidden="1">{#N/A,#N/A,FALSE,"Лист4"}</definedName>
    <definedName name="eu" localSheetId="6" hidden="1">{#N/A,#N/A,FALSE,"Лист4"}</definedName>
    <definedName name="eu" hidden="1">{#N/A,#N/A,FALSE,"Лист4"}</definedName>
    <definedName name="ew" localSheetId="1" hidden="1">{#N/A,#N/A,FALSE,"Лист4"}</definedName>
    <definedName name="ew" localSheetId="4" hidden="1">{#N/A,#N/A,FALSE,"Лист4"}</definedName>
    <definedName name="ew" localSheetId="7" hidden="1">{#N/A,#N/A,FALSE,"Лист4"}</definedName>
    <definedName name="ew" localSheetId="5" hidden="1">{#N/A,#N/A,FALSE,"Лист4"}</definedName>
    <definedName name="ew" localSheetId="6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4" hidden="1">{#N/A,#N/A,FALSE,"Лист4"}</definedName>
    <definedName name="ewq" localSheetId="7" hidden="1">{#N/A,#N/A,FALSE,"Лист4"}</definedName>
    <definedName name="ewq" localSheetId="5" hidden="1">{#N/A,#N/A,FALSE,"Лист4"}</definedName>
    <definedName name="ewq" localSheetId="6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4" hidden="1">{#N/A,#N/A,FALSE,"Лист4"}</definedName>
    <definedName name="eww" localSheetId="7" hidden="1">{#N/A,#N/A,FALSE,"Лист4"}</definedName>
    <definedName name="eww" localSheetId="5" hidden="1">{#N/A,#N/A,FALSE,"Лист4"}</definedName>
    <definedName name="eww" localSheetId="6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4" hidden="1">{#N/A,#N/A,FALSE,"Лист4"}</definedName>
    <definedName name="ey" localSheetId="7" hidden="1">{#N/A,#N/A,FALSE,"Лист4"}</definedName>
    <definedName name="ey" localSheetId="5" hidden="1">{#N/A,#N/A,FALSE,"Лист4"}</definedName>
    <definedName name="ey" localSheetId="6" hidden="1">{#N/A,#N/A,FALSE,"Лист4"}</definedName>
    <definedName name="ey" hidden="1">{#N/A,#N/A,FALSE,"Лист4"}</definedName>
    <definedName name="f" localSheetId="1" hidden="1">{#N/A,#N/A,FALSE,"Лист4"}</definedName>
    <definedName name="f" localSheetId="4" hidden="1">{#N/A,#N/A,FALSE,"Лист4"}</definedName>
    <definedName name="f" localSheetId="7" hidden="1">{#N/A,#N/A,FALSE,"Лист4"}</definedName>
    <definedName name="f" localSheetId="5" hidden="1">{#N/A,#N/A,FALSE,"Лист4"}</definedName>
    <definedName name="f" localSheetId="6" hidden="1">{#N/A,#N/A,FALSE,"Лист4"}</definedName>
    <definedName name="f" hidden="1">{#N/A,#N/A,FALSE,"Лист4"}</definedName>
    <definedName name="ff" localSheetId="1" hidden="1">{#N/A,#N/A,FALSE,"Лист4"}</definedName>
    <definedName name="ff" localSheetId="4" hidden="1">{#N/A,#N/A,FALSE,"Лист4"}</definedName>
    <definedName name="ff" localSheetId="7" hidden="1">{#N/A,#N/A,FALSE,"Лист4"}</definedName>
    <definedName name="ff" localSheetId="5" hidden="1">{#N/A,#N/A,FALSE,"Лист4"}</definedName>
    <definedName name="ff" localSheetId="6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4" hidden="1">{#N/A,#N/A,FALSE,"Лист4"}</definedName>
    <definedName name="fff" localSheetId="7" hidden="1">{#N/A,#N/A,FALSE,"Лист4"}</definedName>
    <definedName name="fff" localSheetId="5" hidden="1">{#N/A,#N/A,FALSE,"Лист4"}</definedName>
    <definedName name="fff" localSheetId="6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4" hidden="1">{#N/A,#N/A,FALSE,"Лист4"}</definedName>
    <definedName name="ffff" localSheetId="7" hidden="1">{#N/A,#N/A,FALSE,"Лист4"}</definedName>
    <definedName name="ffff" localSheetId="5" hidden="1">{#N/A,#N/A,FALSE,"Лист4"}</definedName>
    <definedName name="ffff" localSheetId="6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4" hidden="1">{#N/A,#N/A,FALSE,"Лист4"}</definedName>
    <definedName name="fffff" localSheetId="7" hidden="1">{#N/A,#N/A,FALSE,"Лист4"}</definedName>
    <definedName name="fffff" localSheetId="5" hidden="1">{#N/A,#N/A,FALSE,"Лист4"}</definedName>
    <definedName name="fffff" localSheetId="6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4" hidden="1">{#N/A,#N/A,FALSE,"Лист4"}</definedName>
    <definedName name="ffffffff" localSheetId="7" hidden="1">{#N/A,#N/A,FALSE,"Лист4"}</definedName>
    <definedName name="ffffffff" localSheetId="5" hidden="1">{#N/A,#N/A,FALSE,"Лист4"}</definedName>
    <definedName name="ffffffff" localSheetId="6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4" hidden="1">{#N/A,#N/A,FALSE,"Лист4"}</definedName>
    <definedName name="fffffffff" localSheetId="7" hidden="1">{#N/A,#N/A,FALSE,"Лист4"}</definedName>
    <definedName name="fffffffff" localSheetId="5" hidden="1">{#N/A,#N/A,FALSE,"Лист4"}</definedName>
    <definedName name="fffffffff" localSheetId="6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4" hidden="1">{#N/A,#N/A,FALSE,"Лист4"}</definedName>
    <definedName name="ffffffffffffff" localSheetId="7" hidden="1">{#N/A,#N/A,FALSE,"Лист4"}</definedName>
    <definedName name="ffffffffffffff" localSheetId="5" hidden="1">{#N/A,#N/A,FALSE,"Лист4"}</definedName>
    <definedName name="ffffffffffffff" localSheetId="6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4" hidden="1">{#N/A,#N/A,FALSE,"Лист4"}</definedName>
    <definedName name="fffffffffffffff" localSheetId="7" hidden="1">{#N/A,#N/A,FALSE,"Лист4"}</definedName>
    <definedName name="fffffffffffffff" localSheetId="5" hidden="1">{#N/A,#N/A,FALSE,"Лист4"}</definedName>
    <definedName name="fffffffffffffff" localSheetId="6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4" hidden="1">{#N/A,#N/A,FALSE,"Лист4"}</definedName>
    <definedName name="ffffffffffffffffff" localSheetId="7" hidden="1">{#N/A,#N/A,FALSE,"Лист4"}</definedName>
    <definedName name="ffffffffffffffffff" localSheetId="5" hidden="1">{#N/A,#N/A,FALSE,"Лист4"}</definedName>
    <definedName name="ffffffffffffffffff" localSheetId="6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4" hidden="1">{#N/A,#N/A,FALSE,"Лист4"}</definedName>
    <definedName name="fffffffffffffffffff" localSheetId="7" hidden="1">{#N/A,#N/A,FALSE,"Лист4"}</definedName>
    <definedName name="fffffffffffffffffff" localSheetId="5" hidden="1">{#N/A,#N/A,FALSE,"Лист4"}</definedName>
    <definedName name="fffffffffffffffffff" localSheetId="6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4" hidden="1">{#N/A,#N/A,FALSE,"Лист4"}</definedName>
    <definedName name="fffffffffffffffffffffffffffff" localSheetId="7" hidden="1">{#N/A,#N/A,FALSE,"Лист4"}</definedName>
    <definedName name="fffffffffffffffffffffffffffff" localSheetId="5" hidden="1">{#N/A,#N/A,FALSE,"Лист4"}</definedName>
    <definedName name="fffffffffffffffffffffffffffff" localSheetId="6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4" hidden="1">{#N/A,#N/A,FALSE,"Лист4"}</definedName>
    <definedName name="fffffffffffffffffffffffffffffff" localSheetId="7" hidden="1">{#N/A,#N/A,FALSE,"Лист4"}</definedName>
    <definedName name="fffffffffffffffffffffffffffffff" localSheetId="5" hidden="1">{#N/A,#N/A,FALSE,"Лист4"}</definedName>
    <definedName name="fffffffffffffffffffffffffffffff" localSheetId="6" hidden="1">{#N/A,#N/A,FALSE,"Лист4"}</definedName>
    <definedName name="fffffffffffffffffffffffffffffff" hidden="1">{#N/A,#N/A,FALSE,"Лист4"}</definedName>
    <definedName name="fg" localSheetId="1">#REF!</definedName>
    <definedName name="fg" localSheetId="3">#REF!</definedName>
    <definedName name="fg" localSheetId="4">#REF!</definedName>
    <definedName name="fg" localSheetId="7">#REF!</definedName>
    <definedName name="fg" localSheetId="5">#REF!</definedName>
    <definedName name="fg" localSheetId="6">#REF!</definedName>
    <definedName name="fg">#REF!</definedName>
    <definedName name="fo" localSheetId="1" hidden="1">{#N/A,#N/A,FALSE,"Лист4"}</definedName>
    <definedName name="fo" localSheetId="4" hidden="1">{#N/A,#N/A,FALSE,"Лист4"}</definedName>
    <definedName name="fo" localSheetId="7" hidden="1">{#N/A,#N/A,FALSE,"Лист4"}</definedName>
    <definedName name="fo" localSheetId="5" hidden="1">{#N/A,#N/A,FALSE,"Лист4"}</definedName>
    <definedName name="fo" localSheetId="6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4" hidden="1">{#N/A,#N/A,FALSE,"Лист4"}</definedName>
    <definedName name="gfd" localSheetId="7" hidden="1">{#N/A,#N/A,FALSE,"Лист4"}</definedName>
    <definedName name="gfd" localSheetId="5" hidden="1">{#N/A,#N/A,FALSE,"Лист4"}</definedName>
    <definedName name="gfd" localSheetId="6" hidden="1">{#N/A,#N/A,FALSE,"Лист4"}</definedName>
    <definedName name="gfd" hidden="1">{#N/A,#N/A,FALSE,"Лист4"}</definedName>
    <definedName name="HAVSTJAG" localSheetId="1">#REF!</definedName>
    <definedName name="HAVSTJAG" localSheetId="3">#REF!</definedName>
    <definedName name="HAVSTJAG" localSheetId="4">#REF!</definedName>
    <definedName name="HAVSTJAG" localSheetId="7">#REF!</definedName>
    <definedName name="HAVSTJAG" localSheetId="5">#REF!</definedName>
    <definedName name="HAVSTJAG" localSheetId="6">#REF!</definedName>
    <definedName name="HAVSTJAG">#REF!</definedName>
    <definedName name="Hd" localSheetId="1">#REF!</definedName>
    <definedName name="Hd" localSheetId="3">#REF!</definedName>
    <definedName name="Hd" localSheetId="7">#REF!</definedName>
    <definedName name="Hd" localSheetId="5">#REF!</definedName>
    <definedName name="Hd" localSheetId="6">#REF!</definedName>
    <definedName name="Hd">#REF!</definedName>
    <definedName name="hg" localSheetId="1">#REF!</definedName>
    <definedName name="hg" localSheetId="3">#REF!</definedName>
    <definedName name="hg" localSheetId="4">#REF!</definedName>
    <definedName name="hg" localSheetId="7">#REF!</definedName>
    <definedName name="hg" localSheetId="5">#REF!</definedName>
    <definedName name="hg" localSheetId="6">#REF!</definedName>
    <definedName name="hg">#REF!</definedName>
    <definedName name="hhhh" localSheetId="1">#REF!</definedName>
    <definedName name="hhhh" localSheetId="3">#REF!</definedName>
    <definedName name="hhhh" localSheetId="4">#REF!</definedName>
    <definedName name="hhhh" localSheetId="7">#REF!</definedName>
    <definedName name="hhhh" localSheetId="5">#REF!</definedName>
    <definedName name="hhhh" localSheetId="6">#REF!</definedName>
    <definedName name="hhhh">#REF!</definedName>
    <definedName name="HKC" localSheetId="1">#REF!</definedName>
    <definedName name="HKC" localSheetId="3">#REF!</definedName>
    <definedName name="HKC" localSheetId="4">#REF!</definedName>
    <definedName name="HKC" localSheetId="7">#REF!</definedName>
    <definedName name="HKC" localSheetId="5">#REF!</definedName>
    <definedName name="HKC" localSheetId="6">#REF!</definedName>
    <definedName name="HKC">#REF!</definedName>
    <definedName name="Ho" localSheetId="1">#REF!</definedName>
    <definedName name="Ho" localSheetId="3">#REF!</definedName>
    <definedName name="Ho" localSheetId="7">#REF!</definedName>
    <definedName name="Ho" localSheetId="5">#REF!</definedName>
    <definedName name="Ho" localSheetId="6">#REF!</definedName>
    <definedName name="Ho">#REF!</definedName>
    <definedName name="hp" localSheetId="1" hidden="1">{#N/A,#N/A,FALSE,"Лист4"}</definedName>
    <definedName name="hp" localSheetId="4" hidden="1">{#N/A,#N/A,FALSE,"Лист4"}</definedName>
    <definedName name="hp" localSheetId="7" hidden="1">{#N/A,#N/A,FALSE,"Лист4"}</definedName>
    <definedName name="hp" localSheetId="5" hidden="1">{#N/A,#N/A,FALSE,"Лист4"}</definedName>
    <definedName name="hp" localSheetId="6" hidden="1">{#N/A,#N/A,FALSE,"Лист4"}</definedName>
    <definedName name="hp" hidden="1">{#N/A,#N/A,FALSE,"Лист4"}</definedName>
    <definedName name="HSKC" localSheetId="1">#REF!</definedName>
    <definedName name="HSKC" localSheetId="3">#REF!</definedName>
    <definedName name="HSKC" localSheetId="4">#REF!</definedName>
    <definedName name="HSKC" localSheetId="7">#REF!</definedName>
    <definedName name="HSKC" localSheetId="5">#REF!</definedName>
    <definedName name="HSKC" localSheetId="6">#REF!</definedName>
    <definedName name="HSKC">#REF!</definedName>
    <definedName name="Hy" localSheetId="1">#REF!</definedName>
    <definedName name="Hy" localSheetId="3">#REF!</definedName>
    <definedName name="Hy" localSheetId="7">#REF!</definedName>
    <definedName name="Hy" localSheetId="5">#REF!</definedName>
    <definedName name="Hy" localSheetId="6">#REF!</definedName>
    <definedName name="Hy">#REF!</definedName>
    <definedName name="Hz" localSheetId="1">#REF!</definedName>
    <definedName name="Hz" localSheetId="3">#REF!</definedName>
    <definedName name="Hz" localSheetId="7">#REF!</definedName>
    <definedName name="Hz" localSheetId="5">#REF!</definedName>
    <definedName name="Hz" localSheetId="6">#REF!</definedName>
    <definedName name="Hz">#REF!</definedName>
    <definedName name="ies" localSheetId="1" hidden="1">{#N/A,#N/A,FALSE,"Лист4"}</definedName>
    <definedName name="ies" localSheetId="4" hidden="1">{#N/A,#N/A,FALSE,"Лист4"}</definedName>
    <definedName name="ies" localSheetId="7" hidden="1">{#N/A,#N/A,FALSE,"Лист4"}</definedName>
    <definedName name="ies" localSheetId="5" hidden="1">{#N/A,#N/A,FALSE,"Лист4"}</definedName>
    <definedName name="ies" localSheetId="6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4" hidden="1">{#N/A,#N/A,FALSE,"Лист4"}</definedName>
    <definedName name="ik" localSheetId="7" hidden="1">{#N/A,#N/A,FALSE,"Лист4"}</definedName>
    <definedName name="ik" localSheetId="5" hidden="1">{#N/A,#N/A,FALSE,"Лист4"}</definedName>
    <definedName name="ik" localSheetId="6" hidden="1">{#N/A,#N/A,FALSE,"Лист4"}</definedName>
    <definedName name="ik" hidden="1">{#N/A,#N/A,FALSE,"Лист4"}</definedName>
    <definedName name="j" localSheetId="1" hidden="1">{#N/A,#N/A,FALSE,"Лист4"}</definedName>
    <definedName name="j" localSheetId="4" hidden="1">{#N/A,#N/A,FALSE,"Лист4"}</definedName>
    <definedName name="j" localSheetId="7" hidden="1">{#N/A,#N/A,FALSE,"Лист4"}</definedName>
    <definedName name="j" localSheetId="5" hidden="1">{#N/A,#N/A,FALSE,"Лист4"}</definedName>
    <definedName name="j" localSheetId="6" hidden="1">{#N/A,#N/A,FALSE,"Лист4"}</definedName>
    <definedName name="j" hidden="1">{#N/A,#N/A,FALSE,"Лист4"}</definedName>
    <definedName name="jh" localSheetId="1" hidden="1">{#N/A,#N/A,FALSE,"Лист4"}</definedName>
    <definedName name="jh" localSheetId="4" hidden="1">{#N/A,#N/A,FALSE,"Лист4"}</definedName>
    <definedName name="jh" localSheetId="7" hidden="1">{#N/A,#N/A,FALSE,"Лист4"}</definedName>
    <definedName name="jh" localSheetId="5" hidden="1">{#N/A,#N/A,FALSE,"Лист4"}</definedName>
    <definedName name="jh" localSheetId="6" hidden="1">{#N/A,#N/A,FALSE,"Лист4"}</definedName>
    <definedName name="jh" hidden="1">{#N/A,#N/A,FALSE,"Лист4"}</definedName>
    <definedName name="jhjhjhj" localSheetId="1">#REF!</definedName>
    <definedName name="jhjhjhj" localSheetId="3">#REF!</definedName>
    <definedName name="jhjhjhj" localSheetId="4">#REF!</definedName>
    <definedName name="jhjhjhj" localSheetId="7">#REF!</definedName>
    <definedName name="jhjhjhj" localSheetId="5">#REF!</definedName>
    <definedName name="jhjhjhj" localSheetId="6">#REF!</definedName>
    <definedName name="jhjhjhj">#REF!</definedName>
    <definedName name="jhl" localSheetId="1" hidden="1">{#N/A,#N/A,FALSE,"Лист4"}</definedName>
    <definedName name="jhl" localSheetId="4" hidden="1">{#N/A,#N/A,FALSE,"Лист4"}</definedName>
    <definedName name="jhl" localSheetId="7" hidden="1">{#N/A,#N/A,FALSE,"Лист4"}</definedName>
    <definedName name="jhl" localSheetId="5" hidden="1">{#N/A,#N/A,FALSE,"Лист4"}</definedName>
    <definedName name="jhl" localSheetId="6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4" hidden="1">{#N/A,#N/A,FALSE,"Лист4"}</definedName>
    <definedName name="jjjjjjjjjjjjjjjjjjjjjjjjjjjjjjj" localSheetId="7" hidden="1">{#N/A,#N/A,FALSE,"Лист4"}</definedName>
    <definedName name="jjjjjjjjjjjjjjjjjjjjjjjjjjjjjjj" localSheetId="5" hidden="1">{#N/A,#N/A,FALSE,"Лист4"}</definedName>
    <definedName name="jjjjjjjjjjjjjjjjjjjjjjjjjjjjjjj" localSheetId="6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4" hidden="1">{#N/A,#N/A,FALSE,"Лист4"}</definedName>
    <definedName name="jjjjjjjjjjjjjjjjjjjjjjjjjjjjjjjjjjjjjjjjjjj" localSheetId="7" hidden="1">{#N/A,#N/A,FALSE,"Лист4"}</definedName>
    <definedName name="jjjjjjjjjjjjjjjjjjjjjjjjjjjjjjjjjjjjjjjjjjj" localSheetId="5" hidden="1">{#N/A,#N/A,FALSE,"Лист4"}</definedName>
    <definedName name="jjjjjjjjjjjjjjjjjjjjjjjjjjjjjjjjjjjjjjjjjjj" localSheetId="6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4" hidden="1">{#N/A,#N/A,FALSE,"Лист4"}</definedName>
    <definedName name="jxq" localSheetId="7" hidden="1">{#N/A,#N/A,FALSE,"Лист4"}</definedName>
    <definedName name="jxq" localSheetId="5" hidden="1">{#N/A,#N/A,FALSE,"Лист4"}</definedName>
    <definedName name="jxq" localSheetId="6" hidden="1">{#N/A,#N/A,FALSE,"Лист4"}</definedName>
    <definedName name="jxq" hidden="1">{#N/A,#N/A,FALSE,"Лист4"}</definedName>
    <definedName name="k" localSheetId="1" hidden="1">{#N/A,#N/A,FALSE,"Лист4"}</definedName>
    <definedName name="k" localSheetId="4" hidden="1">{#N/A,#N/A,FALSE,"Лист4"}</definedName>
    <definedName name="k" localSheetId="7" hidden="1">{#N/A,#N/A,FALSE,"Лист4"}</definedName>
    <definedName name="k" localSheetId="5" hidden="1">{#N/A,#N/A,FALSE,"Лист4"}</definedName>
    <definedName name="k" localSheetId="6" hidden="1">{#N/A,#N/A,FALSE,"Лист4"}</definedName>
    <definedName name="k" hidden="1">{#N/A,#N/A,FALSE,"Лист4"}</definedName>
    <definedName name="Kdm" localSheetId="1">#REF!</definedName>
    <definedName name="Kdm" localSheetId="3">#REF!</definedName>
    <definedName name="Kdm" localSheetId="7">#REF!</definedName>
    <definedName name="Kdm" localSheetId="5">#REF!</definedName>
    <definedName name="Kdm" localSheetId="6">#REF!</definedName>
    <definedName name="Kdm">#REF!</definedName>
    <definedName name="Kdm_s" localSheetId="1">#REF!</definedName>
    <definedName name="Kdm_s" localSheetId="3">#REF!</definedName>
    <definedName name="Kdm_s" localSheetId="7">#REF!</definedName>
    <definedName name="Kdm_s" localSheetId="5">#REF!</definedName>
    <definedName name="Kdm_s" localSheetId="6">#REF!</definedName>
    <definedName name="Kdm_s">#REF!</definedName>
    <definedName name="Kgmr" localSheetId="1">#REF!</definedName>
    <definedName name="Kgmr" localSheetId="3">#REF!</definedName>
    <definedName name="Kgmr" localSheetId="7">#REF!</definedName>
    <definedName name="Kgmr" localSheetId="5">#REF!</definedName>
    <definedName name="Kgmr" localSheetId="6">#REF!</definedName>
    <definedName name="Kgmr">#REF!</definedName>
    <definedName name="kj" localSheetId="1">#REF!</definedName>
    <definedName name="kj" localSheetId="3">#REF!</definedName>
    <definedName name="kj" localSheetId="4">#REF!</definedName>
    <definedName name="kj" localSheetId="7">#REF!</definedName>
    <definedName name="kj" localSheetId="5">#REF!</definedName>
    <definedName name="kj" localSheetId="6">#REF!</definedName>
    <definedName name="kj">#REF!</definedName>
    <definedName name="kjh" localSheetId="1" hidden="1">{#N/A,#N/A,FALSE,"Лист4"}</definedName>
    <definedName name="kjh" localSheetId="4" hidden="1">{#N/A,#N/A,FALSE,"Лист4"}</definedName>
    <definedName name="kjh" localSheetId="7" hidden="1">{#N/A,#N/A,FALSE,"Лист4"}</definedName>
    <definedName name="kjh" localSheetId="5" hidden="1">{#N/A,#N/A,FALSE,"Лист4"}</definedName>
    <definedName name="kjh" localSheetId="6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4" hidden="1">{#N/A,#N/A,FALSE,"Лист4"}</definedName>
    <definedName name="kk" localSheetId="7" hidden="1">{#N/A,#N/A,FALSE,"Лист4"}</definedName>
    <definedName name="kk" localSheetId="5" hidden="1">{#N/A,#N/A,FALSE,"Лист4"}</definedName>
    <definedName name="kk" localSheetId="6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4" hidden="1">{#N/A,#N/A,FALSE,"Лист4"}</definedName>
    <definedName name="kkk" localSheetId="7" hidden="1">{#N/A,#N/A,FALSE,"Лист4"}</definedName>
    <definedName name="kkk" localSheetId="5" hidden="1">{#N/A,#N/A,FALSE,"Лист4"}</definedName>
    <definedName name="kkk" localSheetId="6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4" hidden="1">{#N/A,#N/A,FALSE,"Лист4"}</definedName>
    <definedName name="kkkkk" localSheetId="7" hidden="1">{#N/A,#N/A,FALSE,"Лист4"}</definedName>
    <definedName name="kkkkk" localSheetId="5" hidden="1">{#N/A,#N/A,FALSE,"Лист4"}</definedName>
    <definedName name="kkkkk" localSheetId="6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4" hidden="1">{#N/A,#N/A,FALSE,"Лист4"}</definedName>
    <definedName name="kkkkkk" localSheetId="7" hidden="1">{#N/A,#N/A,FALSE,"Лист4"}</definedName>
    <definedName name="kkkkkk" localSheetId="5" hidden="1">{#N/A,#N/A,FALSE,"Лист4"}</definedName>
    <definedName name="kkkkkk" localSheetId="6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4" hidden="1">{#N/A,#N/A,FALSE,"Лист4"}</definedName>
    <definedName name="kkkkkkk" localSheetId="7" hidden="1">{#N/A,#N/A,FALSE,"Лист4"}</definedName>
    <definedName name="kkkkkkk" localSheetId="5" hidden="1">{#N/A,#N/A,FALSE,"Лист4"}</definedName>
    <definedName name="kkkkkkk" localSheetId="6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4" hidden="1">{#N/A,#N/A,FALSE,"Лист4"}</definedName>
    <definedName name="kkkkkkkk" localSheetId="7" hidden="1">{#N/A,#N/A,FALSE,"Лист4"}</definedName>
    <definedName name="kkkkkkkk" localSheetId="5" hidden="1">{#N/A,#N/A,FALSE,"Лист4"}</definedName>
    <definedName name="kkkkkkkk" localSheetId="6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4" hidden="1">{#N/A,#N/A,FALSE,"Лист4"}</definedName>
    <definedName name="kkkkkkkkkk" localSheetId="7" hidden="1">{#N/A,#N/A,FALSE,"Лист4"}</definedName>
    <definedName name="kkkkkkkkkk" localSheetId="5" hidden="1">{#N/A,#N/A,FALSE,"Лист4"}</definedName>
    <definedName name="kkkkkkkkkk" localSheetId="6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4" hidden="1">{#N/A,#N/A,FALSE,"Лист4"}</definedName>
    <definedName name="kkkkkkkkkkkkkkk" localSheetId="7" hidden="1">{#N/A,#N/A,FALSE,"Лист4"}</definedName>
    <definedName name="kkkkkkkkkkkkkkk" localSheetId="5" hidden="1">{#N/A,#N/A,FALSE,"Лист4"}</definedName>
    <definedName name="kkkkkkkkkkkkkkk" localSheetId="6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4" hidden="1">{#N/A,#N/A,FALSE,"Лист4"}</definedName>
    <definedName name="kkkkkkkkkkkkkkkkkkkkk" localSheetId="7" hidden="1">{#N/A,#N/A,FALSE,"Лист4"}</definedName>
    <definedName name="kkkkkkkkkkkkkkkkkkkkk" localSheetId="5" hidden="1">{#N/A,#N/A,FALSE,"Лист4"}</definedName>
    <definedName name="kkkkkkkkkkkkkkkkkkkkk" localSheetId="6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4" hidden="1">{#N/A,#N/A,FALSE,"Лист4"}</definedName>
    <definedName name="kl" localSheetId="7" hidden="1">{#N/A,#N/A,FALSE,"Лист4"}</definedName>
    <definedName name="kl" localSheetId="5" hidden="1">{#N/A,#N/A,FALSE,"Лист4"}</definedName>
    <definedName name="kl" localSheetId="6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4" hidden="1">{#N/A,#N/A,FALSE,"Лист4"}</definedName>
    <definedName name="kla" localSheetId="7" hidden="1">{#N/A,#N/A,FALSE,"Лист4"}</definedName>
    <definedName name="kla" localSheetId="5" hidden="1">{#N/A,#N/A,FALSE,"Лист4"}</definedName>
    <definedName name="kla" localSheetId="6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4" hidden="1">{#N/A,#N/A,FALSE,"Лист4"}</definedName>
    <definedName name="kll" localSheetId="7" hidden="1">{#N/A,#N/A,FALSE,"Лист4"}</definedName>
    <definedName name="kll" localSheetId="5" hidden="1">{#N/A,#N/A,FALSE,"Лист4"}</definedName>
    <definedName name="kll" localSheetId="6" hidden="1">{#N/A,#N/A,FALSE,"Лист4"}</definedName>
    <definedName name="kll" hidden="1">{#N/A,#N/A,FALSE,"Лист4"}</definedName>
    <definedName name="Kmr" localSheetId="1">#REF!</definedName>
    <definedName name="Kmr" localSheetId="3">#REF!</definedName>
    <definedName name="Kmr" localSheetId="7">#REF!</definedName>
    <definedName name="Kmr" localSheetId="5">#REF!</definedName>
    <definedName name="Kmr" localSheetId="6">#REF!</definedName>
    <definedName name="Kmr">#REF!</definedName>
    <definedName name="Kys" localSheetId="1">#REF!</definedName>
    <definedName name="Kys" localSheetId="3">#REF!</definedName>
    <definedName name="Kys" localSheetId="7">#REF!</definedName>
    <definedName name="Kys" localSheetId="5">#REF!</definedName>
    <definedName name="Kys" localSheetId="6">#REF!</definedName>
    <definedName name="Kys">#REF!</definedName>
    <definedName name="Kzs" localSheetId="1">#REF!</definedName>
    <definedName name="Kzs" localSheetId="3">#REF!</definedName>
    <definedName name="Kzs" localSheetId="7">#REF!</definedName>
    <definedName name="Kzs" localSheetId="5">#REF!</definedName>
    <definedName name="Kzs" localSheetId="6">#REF!</definedName>
    <definedName name="Kzs">#REF!</definedName>
    <definedName name="lcn" localSheetId="1" hidden="1">{#N/A,#N/A,FALSE,"Лист4"}</definedName>
    <definedName name="lcn" localSheetId="4" hidden="1">{#N/A,#N/A,FALSE,"Лист4"}</definedName>
    <definedName name="lcn" localSheetId="7" hidden="1">{#N/A,#N/A,FALSE,"Лист4"}</definedName>
    <definedName name="lcn" localSheetId="5" hidden="1">{#N/A,#N/A,FALSE,"Лист4"}</definedName>
    <definedName name="lcn" localSheetId="6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4" hidden="1">{#N/A,#N/A,FALSE,"Лист4"}</definedName>
    <definedName name="lf" localSheetId="7" hidden="1">{#N/A,#N/A,FALSE,"Лист4"}</definedName>
    <definedName name="lf" localSheetId="5" hidden="1">{#N/A,#N/A,FALSE,"Лист4"}</definedName>
    <definedName name="lf" localSheetId="6" hidden="1">{#N/A,#N/A,FALSE,"Лист4"}</definedName>
    <definedName name="lf" hidden="1">{#N/A,#N/A,FALSE,"Лист4"}</definedName>
    <definedName name="lk" localSheetId="1" hidden="1">{#N/A,#N/A,FALSE,"Лист4"}</definedName>
    <definedName name="lk" localSheetId="4" hidden="1">{#N/A,#N/A,FALSE,"Лист4"}</definedName>
    <definedName name="lk" localSheetId="7" hidden="1">{#N/A,#N/A,FALSE,"Лист4"}</definedName>
    <definedName name="lk" localSheetId="5" hidden="1">{#N/A,#N/A,FALSE,"Лист4"}</definedName>
    <definedName name="lk" localSheetId="6" hidden="1">{#N/A,#N/A,FALSE,"Лист4"}</definedName>
    <definedName name="lk" hidden="1">{#N/A,#N/A,FALSE,"Лист4"}</definedName>
    <definedName name="ll" localSheetId="1" hidden="1">{#N/A,#N/A,FALSE,"Лист4"}</definedName>
    <definedName name="ll" localSheetId="4" hidden="1">{#N/A,#N/A,FALSE,"Лист4"}</definedName>
    <definedName name="ll" localSheetId="7" hidden="1">{#N/A,#N/A,FALSE,"Лист4"}</definedName>
    <definedName name="ll" localSheetId="5" hidden="1">{#N/A,#N/A,FALSE,"Лист4"}</definedName>
    <definedName name="ll" localSheetId="6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4" hidden="1">{#N/A,#N/A,FALSE,"Лист4"}</definedName>
    <definedName name="lllllllllllllll" localSheetId="7" hidden="1">{#N/A,#N/A,FALSE,"Лист4"}</definedName>
    <definedName name="lllllllllllllll" localSheetId="5" hidden="1">{#N/A,#N/A,FALSE,"Лист4"}</definedName>
    <definedName name="lllllllllllllll" localSheetId="6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4" hidden="1">{#N/A,#N/A,FALSE,"Лист4"}</definedName>
    <definedName name="lllllllllllllllllllllll" localSheetId="7" hidden="1">{#N/A,#N/A,FALSE,"Лист4"}</definedName>
    <definedName name="lllllllllllllllllllllll" localSheetId="5" hidden="1">{#N/A,#N/A,FALSE,"Лист4"}</definedName>
    <definedName name="lllllllllllllllllllllll" localSheetId="6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4" hidden="1">{#N/A,#N/A,FALSE,"Лист4"}</definedName>
    <definedName name="lllllllllllllllllllllllllllllllllllllllllllllll" localSheetId="7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6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4" hidden="1">{#N/A,#N/A,FALSE,"Лист4"}</definedName>
    <definedName name="mb" localSheetId="7" hidden="1">{#N/A,#N/A,FALSE,"Лист4"}</definedName>
    <definedName name="mb" localSheetId="5" hidden="1">{#N/A,#N/A,FALSE,"Лист4"}</definedName>
    <definedName name="mb" localSheetId="6" hidden="1">{#N/A,#N/A,FALSE,"Лист4"}</definedName>
    <definedName name="mb" hidden="1">{#N/A,#N/A,FALSE,"Лист4"}</definedName>
    <definedName name="Mes" localSheetId="1">#REF!</definedName>
    <definedName name="Mes" localSheetId="3">#REF!</definedName>
    <definedName name="Mes" localSheetId="4">#REF!</definedName>
    <definedName name="Mes" localSheetId="7">#REF!</definedName>
    <definedName name="Mes" localSheetId="5">#REF!</definedName>
    <definedName name="Mes" localSheetId="6">#REF!</definedName>
    <definedName name="Mes">#REF!</definedName>
    <definedName name="Mes_Txt" localSheetId="1">#REF!</definedName>
    <definedName name="Mes_Txt" localSheetId="3">#REF!</definedName>
    <definedName name="Mes_Txt" localSheetId="4">#REF!</definedName>
    <definedName name="Mes_Txt" localSheetId="7">#REF!</definedName>
    <definedName name="Mes_Txt" localSheetId="5">#REF!</definedName>
    <definedName name="Mes_Txt" localSheetId="6">#REF!</definedName>
    <definedName name="Mes_Txt">#REF!</definedName>
    <definedName name="Mes_Txt2" localSheetId="1">#REF!</definedName>
    <definedName name="Mes_Txt2" localSheetId="3">#REF!</definedName>
    <definedName name="Mes_Txt2" localSheetId="4">#REF!</definedName>
    <definedName name="Mes_Txt2" localSheetId="7">#REF!</definedName>
    <definedName name="Mes_Txt2" localSheetId="5">#REF!</definedName>
    <definedName name="Mes_Txt2" localSheetId="6">#REF!</definedName>
    <definedName name="Mes_Txt2">#REF!</definedName>
    <definedName name="mi" localSheetId="1" hidden="1">{#N/A,#N/A,FALSE,"Лист4"}</definedName>
    <definedName name="mi" localSheetId="4" hidden="1">{#N/A,#N/A,FALSE,"Лист4"}</definedName>
    <definedName name="mi" localSheetId="7" hidden="1">{#N/A,#N/A,FALSE,"Лист4"}</definedName>
    <definedName name="mi" localSheetId="5" hidden="1">{#N/A,#N/A,FALSE,"Лист4"}</definedName>
    <definedName name="mi" localSheetId="6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3">#REF!</definedName>
    <definedName name="MTS_Txt" localSheetId="4">#REF!</definedName>
    <definedName name="MTS_Txt" localSheetId="7">#REF!</definedName>
    <definedName name="MTS_Txt" localSheetId="5">#REF!</definedName>
    <definedName name="MTS_Txt" localSheetId="6">#REF!</definedName>
    <definedName name="MTS_Txt">#REF!</definedName>
    <definedName name="N">[2]Пер!$N$33</definedName>
    <definedName name="NAVDON" localSheetId="1">#REF!</definedName>
    <definedName name="NAVDON" localSheetId="3">#REF!</definedName>
    <definedName name="NAVDON" localSheetId="4">#REF!</definedName>
    <definedName name="NAVDON" localSheetId="7">#REF!</definedName>
    <definedName name="NAVDON" localSheetId="5">#REF!</definedName>
    <definedName name="NAVDON" localSheetId="6">#REF!</definedName>
    <definedName name="NAVDON">#REF!</definedName>
    <definedName name="NDO" localSheetId="1">#REF!</definedName>
    <definedName name="NDO" localSheetId="3">#REF!</definedName>
    <definedName name="NDO" localSheetId="4">#REF!</definedName>
    <definedName name="NDO" localSheetId="7">#REF!</definedName>
    <definedName name="NDO" localSheetId="5">#REF!</definedName>
    <definedName name="NDO" localSheetId="6">#REF!</definedName>
    <definedName name="NDO">#REF!</definedName>
    <definedName name="ne" localSheetId="1" hidden="1">{#N/A,#N/A,FALSE,"Лист4"}</definedName>
    <definedName name="ne" localSheetId="4" hidden="1">{#N/A,#N/A,FALSE,"Лист4"}</definedName>
    <definedName name="ne" localSheetId="7" hidden="1">{#N/A,#N/A,FALSE,"Лист4"}</definedName>
    <definedName name="ne" localSheetId="5" hidden="1">{#N/A,#N/A,FALSE,"Лист4"}</definedName>
    <definedName name="ne" localSheetId="6" hidden="1">{#N/A,#N/A,FALSE,"Лист4"}</definedName>
    <definedName name="ne" hidden="1">{#N/A,#N/A,FALSE,"Лист4"}</definedName>
    <definedName name="ni" localSheetId="1" hidden="1">{#N/A,#N/A,FALSE,"Лист4"}</definedName>
    <definedName name="ni" localSheetId="4" hidden="1">{#N/A,#N/A,FALSE,"Лист4"}</definedName>
    <definedName name="ni" localSheetId="7" hidden="1">{#N/A,#N/A,FALSE,"Лист4"}</definedName>
    <definedName name="ni" localSheetId="5" hidden="1">{#N/A,#N/A,FALSE,"Лист4"}</definedName>
    <definedName name="ni" localSheetId="6" hidden="1">{#N/A,#N/A,FALSE,"Лист4"}</definedName>
    <definedName name="ni" hidden="1">{#N/A,#N/A,FALSE,"Лист4"}</definedName>
    <definedName name="NK" localSheetId="1">#REF!</definedName>
    <definedName name="NK" localSheetId="3">#REF!</definedName>
    <definedName name="NK" localSheetId="4">#REF!</definedName>
    <definedName name="NK" localSheetId="7">#REF!</definedName>
    <definedName name="NK" localSheetId="5">#REF!</definedName>
    <definedName name="NK" localSheetId="6">#REF!</definedName>
    <definedName name="NK">#REF!</definedName>
    <definedName name="NKS" localSheetId="1">#REF!</definedName>
    <definedName name="NKS" localSheetId="3">#REF!</definedName>
    <definedName name="NKS" localSheetId="4">#REF!</definedName>
    <definedName name="NKS" localSheetId="7">#REF!</definedName>
    <definedName name="NKS" localSheetId="5">#REF!</definedName>
    <definedName name="NKS" localSheetId="6">#REF!</definedName>
    <definedName name="NKS">#REF!</definedName>
    <definedName name="nm" localSheetId="1" hidden="1">{#N/A,#N/A,FALSE,"Лист4"}</definedName>
    <definedName name="nm" localSheetId="4" hidden="1">{#N/A,#N/A,FALSE,"Лист4"}</definedName>
    <definedName name="nm" localSheetId="7" hidden="1">{#N/A,#N/A,FALSE,"Лист4"}</definedName>
    <definedName name="nm" localSheetId="5" hidden="1">{#N/A,#N/A,FALSE,"Лист4"}</definedName>
    <definedName name="nm" localSheetId="6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4" hidden="1">{#N/A,#N/A,FALSE,"Лист4"}</definedName>
    <definedName name="nmmmmmmmmmmmm" localSheetId="7" hidden="1">{#N/A,#N/A,FALSE,"Лист4"}</definedName>
    <definedName name="nmmmmmmmmmmmm" localSheetId="5" hidden="1">{#N/A,#N/A,FALSE,"Лист4"}</definedName>
    <definedName name="nmmmmmmmmmmmm" localSheetId="6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4" hidden="1">{#N/A,#N/A,FALSE,"Лист4"}</definedName>
    <definedName name="nmnm" localSheetId="7" hidden="1">{#N/A,#N/A,FALSE,"Лист4"}</definedName>
    <definedName name="nmnm" localSheetId="5" hidden="1">{#N/A,#N/A,FALSE,"Лист4"}</definedName>
    <definedName name="nmnm" localSheetId="6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4" hidden="1">{#N/A,#N/A,FALSE,"Лист4"}</definedName>
    <definedName name="nnnn" localSheetId="7" hidden="1">{#N/A,#N/A,FALSE,"Лист4"}</definedName>
    <definedName name="nnnn" localSheetId="5" hidden="1">{#N/A,#N/A,FALSE,"Лист4"}</definedName>
    <definedName name="nnnn" localSheetId="6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4" hidden="1">{#N/A,#N/A,FALSE,"Лист4"}</definedName>
    <definedName name="nnnnn" localSheetId="7" hidden="1">{#N/A,#N/A,FALSE,"Лист4"}</definedName>
    <definedName name="nnnnn" localSheetId="5" hidden="1">{#N/A,#N/A,FALSE,"Лист4"}</definedName>
    <definedName name="nnnnn" localSheetId="6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4" hidden="1">{#N/A,#N/A,FALSE,"Лист4"}</definedName>
    <definedName name="nnnnnn" localSheetId="7" hidden="1">{#N/A,#N/A,FALSE,"Лист4"}</definedName>
    <definedName name="nnnnnn" localSheetId="5" hidden="1">{#N/A,#N/A,FALSE,"Лист4"}</definedName>
    <definedName name="nnnnnn" localSheetId="6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4" hidden="1">{#N/A,#N/A,FALSE,"Лист4"}</definedName>
    <definedName name="nnnnnnn" localSheetId="7" hidden="1">{#N/A,#N/A,FALSE,"Лист4"}</definedName>
    <definedName name="nnnnnnn" localSheetId="5" hidden="1">{#N/A,#N/A,FALSE,"Лист4"}</definedName>
    <definedName name="nnnnnnn" localSheetId="6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4" hidden="1">{#N/A,#N/A,FALSE,"Лист4"}</definedName>
    <definedName name="nnnnnnnnnnnn" localSheetId="7" hidden="1">{#N/A,#N/A,FALSE,"Лист4"}</definedName>
    <definedName name="nnnnnnnnnnnn" localSheetId="5" hidden="1">{#N/A,#N/A,FALSE,"Лист4"}</definedName>
    <definedName name="nnnnnnnnnnnn" localSheetId="6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4" hidden="1">{#N/A,#N/A,FALSE,"Лист4"}</definedName>
    <definedName name="nnnnnnnnnnnnnnnnnnnnnnn" localSheetId="7" hidden="1">{#N/A,#N/A,FALSE,"Лист4"}</definedName>
    <definedName name="nnnnnnnnnnnnnnnnnnnnnnn" localSheetId="5" hidden="1">{#N/A,#N/A,FALSE,"Лист4"}</definedName>
    <definedName name="nnnnnnnnnnnnnnnnnnnnnnn" localSheetId="6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4" hidden="1">{#N/A,#N/A,FALSE,"Лист4"}</definedName>
    <definedName name="nnnnnnnnnnnnnnnnnnnnnnnnnnn" localSheetId="7" hidden="1">{#N/A,#N/A,FALSE,"Лист4"}</definedName>
    <definedName name="nnnnnnnnnnnnnnnnnnnnnnnnnnn" localSheetId="5" hidden="1">{#N/A,#N/A,FALSE,"Лист4"}</definedName>
    <definedName name="nnnnnnnnnnnnnnnnnnnnnnnnnnn" localSheetId="6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4" hidden="1">{#N/A,#N/A,FALSE,"Лист4"}</definedName>
    <definedName name="nnnnnnnnnnnnnnnnnnnnnnnnnnnnnn" localSheetId="7" hidden="1">{#N/A,#N/A,FALSE,"Лист4"}</definedName>
    <definedName name="nnnnnnnnnnnnnnnnnnnnnnnnnnnnnn" localSheetId="5" hidden="1">{#N/A,#N/A,FALSE,"Лист4"}</definedName>
    <definedName name="nnnnnnnnnnnnnnnnnnnnnnnnnnnnnn" localSheetId="6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4" hidden="1">{#N/A,#N/A,FALSE,"Лист4"}</definedName>
    <definedName name="nnnnnnnnnnnnnnnnnnnnnnnnnnnnnnnnnnn" localSheetId="7" hidden="1">{#N/A,#N/A,FALSE,"Лист4"}</definedName>
    <definedName name="nnnnnnnnnnnnnnnnnnnnnnnnnnnnnnnnnnn" localSheetId="5" hidden="1">{#N/A,#N/A,FALSE,"Лист4"}</definedName>
    <definedName name="nnnnnnnnnnnnnnnnnnnnnnnnnnnnnnnnnnn" localSheetId="6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4" hidden="1">{#N/A,#N/A,FALSE,"Лист4"}</definedName>
    <definedName name="nnnnnnnnnnnnnnnnnnnnnnnnnnnnnnnnnnnnnn" localSheetId="7" hidden="1">{#N/A,#N/A,FALSE,"Лист4"}</definedName>
    <definedName name="nnnnnnnnnnnnnnnnnnnnnnnnnnnnnnnnnnnnnn" localSheetId="5" hidden="1">{#N/A,#N/A,FALSE,"Лист4"}</definedName>
    <definedName name="nnnnnnnnnnnnnnnnnnnnnnnnnnnnnnnnnnnnnn" localSheetId="6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3">#REF!</definedName>
    <definedName name="NST" localSheetId="4">#REF!</definedName>
    <definedName name="NST" localSheetId="7">#REF!</definedName>
    <definedName name="NST" localSheetId="5">#REF!</definedName>
    <definedName name="NST" localSheetId="6">#REF!</definedName>
    <definedName name="NST">#REF!</definedName>
    <definedName name="NSTS" localSheetId="1">#REF!</definedName>
    <definedName name="NSTS" localSheetId="3">#REF!</definedName>
    <definedName name="NSTS" localSheetId="4">#REF!</definedName>
    <definedName name="NSTS" localSheetId="7">#REF!</definedName>
    <definedName name="NSTS" localSheetId="5">#REF!</definedName>
    <definedName name="NSTS" localSheetId="6">#REF!</definedName>
    <definedName name="NSTS">#REF!</definedName>
    <definedName name="oa" localSheetId="1" hidden="1">{#N/A,#N/A,FALSE,"Лист4"}</definedName>
    <definedName name="oa" localSheetId="4" hidden="1">{#N/A,#N/A,FALSE,"Лист4"}</definedName>
    <definedName name="oa" localSheetId="7" hidden="1">{#N/A,#N/A,FALSE,"Лист4"}</definedName>
    <definedName name="oa" localSheetId="5" hidden="1">{#N/A,#N/A,FALSE,"Лист4"}</definedName>
    <definedName name="oa" localSheetId="6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3">#REF!</definedName>
    <definedName name="oblastja" localSheetId="4">#REF!</definedName>
    <definedName name="oblastja" localSheetId="7">#REF!</definedName>
    <definedName name="oblastja" localSheetId="5">#REF!</definedName>
    <definedName name="oblastja" localSheetId="6">#REF!</definedName>
    <definedName name="oblastja">#REF!</definedName>
    <definedName name="oer" localSheetId="1" hidden="1">{#N/A,#N/A,FALSE,"Лист4"}</definedName>
    <definedName name="oer" localSheetId="4" hidden="1">{#N/A,#N/A,FALSE,"Лист4"}</definedName>
    <definedName name="oer" localSheetId="7" hidden="1">{#N/A,#N/A,FALSE,"Лист4"}</definedName>
    <definedName name="oer" localSheetId="5" hidden="1">{#N/A,#N/A,FALSE,"Лист4"}</definedName>
    <definedName name="oer" localSheetId="6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4" hidden="1">{#N/A,#N/A,FALSE,"Лист4"}</definedName>
    <definedName name="of" localSheetId="7" hidden="1">{#N/A,#N/A,FALSE,"Лист4"}</definedName>
    <definedName name="of" localSheetId="5" hidden="1">{#N/A,#N/A,FALSE,"Лист4"}</definedName>
    <definedName name="of" localSheetId="6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4" hidden="1">{#N/A,#N/A,FALSE,"Лист4"}</definedName>
    <definedName name="ooooooo" localSheetId="7" hidden="1">{#N/A,#N/A,FALSE,"Лист4"}</definedName>
    <definedName name="ooooooo" localSheetId="5" hidden="1">{#N/A,#N/A,FALSE,"Лист4"}</definedName>
    <definedName name="ooooooo" localSheetId="6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4" hidden="1">{#N/A,#N/A,FALSE,"Лист4"}</definedName>
    <definedName name="ooooooooo" localSheetId="7" hidden="1">{#N/A,#N/A,FALSE,"Лист4"}</definedName>
    <definedName name="ooooooooo" localSheetId="5" hidden="1">{#N/A,#N/A,FALSE,"Лист4"}</definedName>
    <definedName name="ooooooooo" localSheetId="6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4" hidden="1">{#N/A,#N/A,FALSE,"Лист4"}</definedName>
    <definedName name="ooooooooooo" localSheetId="7" hidden="1">{#N/A,#N/A,FALSE,"Лист4"}</definedName>
    <definedName name="ooooooooooo" localSheetId="5" hidden="1">{#N/A,#N/A,FALSE,"Лист4"}</definedName>
    <definedName name="ooooooooooo" localSheetId="6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4" hidden="1">{#N/A,#N/A,FALSE,"Лист4"}</definedName>
    <definedName name="oooooooooooooo" localSheetId="7" hidden="1">{#N/A,#N/A,FALSE,"Лист4"}</definedName>
    <definedName name="oooooooooooooo" localSheetId="5" hidden="1">{#N/A,#N/A,FALSE,"Лист4"}</definedName>
    <definedName name="oooooooooooooo" localSheetId="6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4" hidden="1">{#N/A,#N/A,FALSE,"Лист4"}</definedName>
    <definedName name="oooooooooooooooooooo" localSheetId="7" hidden="1">{#N/A,#N/A,FALSE,"Лист4"}</definedName>
    <definedName name="oooooooooooooooooooo" localSheetId="5" hidden="1">{#N/A,#N/A,FALSE,"Лист4"}</definedName>
    <definedName name="oooooooooooooooooooo" localSheetId="6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4" hidden="1">{#N/A,#N/A,FALSE,"Лист4"}</definedName>
    <definedName name="oooooooooooooooooooooooooooo" localSheetId="7" hidden="1">{#N/A,#N/A,FALSE,"Лист4"}</definedName>
    <definedName name="oooooooooooooooooooooooooooo" localSheetId="5" hidden="1">{#N/A,#N/A,FALSE,"Лист4"}</definedName>
    <definedName name="oooooooooooooooooooooooooooo" localSheetId="6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4" hidden="1">{#N/A,#N/A,FALSE,"Лист4"}</definedName>
    <definedName name="ooooooooooooooooooooooooooooooooo" localSheetId="7" hidden="1">{#N/A,#N/A,FALSE,"Лист4"}</definedName>
    <definedName name="ooooooooooooooooooooooooooooooooo" localSheetId="5" hidden="1">{#N/A,#N/A,FALSE,"Лист4"}</definedName>
    <definedName name="ooooooooooooooooooooooooooooooooo" localSheetId="6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4" hidden="1">{#N/A,#N/A,FALSE,"Лист4"}</definedName>
    <definedName name="op" localSheetId="7" hidden="1">{#N/A,#N/A,FALSE,"Лист4"}</definedName>
    <definedName name="op" localSheetId="5" hidden="1">{#N/A,#N/A,FALSE,"Лист4"}</definedName>
    <definedName name="op" localSheetId="6" hidden="1">{#N/A,#N/A,FALSE,"Лист4"}</definedName>
    <definedName name="op" hidden="1">{#N/A,#N/A,FALSE,"Лист4"}</definedName>
    <definedName name="or" localSheetId="1" hidden="1">{#N/A,#N/A,FALSE,"Лист4"}</definedName>
    <definedName name="or" localSheetId="4" hidden="1">{#N/A,#N/A,FALSE,"Лист4"}</definedName>
    <definedName name="or" localSheetId="7" hidden="1">{#N/A,#N/A,FALSE,"Лист4"}</definedName>
    <definedName name="or" localSheetId="5" hidden="1">{#N/A,#N/A,FALSE,"Лист4"}</definedName>
    <definedName name="or" localSheetId="6" hidden="1">{#N/A,#N/A,FALSE,"Лист4"}</definedName>
    <definedName name="or" hidden="1">{#N/A,#N/A,FALSE,"Лист4"}</definedName>
    <definedName name="p" localSheetId="1" hidden="1">{#N/A,#N/A,FALSE,"Лист4"}</definedName>
    <definedName name="p" localSheetId="4" hidden="1">{#N/A,#N/A,FALSE,"Лист4"}</definedName>
    <definedName name="p" localSheetId="7" hidden="1">{#N/A,#N/A,FALSE,"Лист4"}</definedName>
    <definedName name="p" localSheetId="5" hidden="1">{#N/A,#N/A,FALSE,"Лист4"}</definedName>
    <definedName name="p" localSheetId="6" hidden="1">{#N/A,#N/A,FALSE,"Лист4"}</definedName>
    <definedName name="p" hidden="1">{#N/A,#N/A,FALSE,"Лист4"}</definedName>
    <definedName name="pg" localSheetId="1" hidden="1">{#N/A,#N/A,FALSE,"Лист4"}</definedName>
    <definedName name="pg" localSheetId="4" hidden="1">{#N/A,#N/A,FALSE,"Лист4"}</definedName>
    <definedName name="pg" localSheetId="7" hidden="1">{#N/A,#N/A,FALSE,"Лист4"}</definedName>
    <definedName name="pg" localSheetId="5" hidden="1">{#N/A,#N/A,FALSE,"Лист4"}</definedName>
    <definedName name="pg" localSheetId="6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3">#REF!</definedName>
    <definedName name="plat123_Запрос" localSheetId="4">#REF!</definedName>
    <definedName name="plat123_Запрос" localSheetId="7">#REF!</definedName>
    <definedName name="plat123_Запрос" localSheetId="5">#REF!</definedName>
    <definedName name="plat123_Запрос" localSheetId="6">#REF!</definedName>
    <definedName name="plat123_Запрос">#REF!</definedName>
    <definedName name="platniki" localSheetId="1">#REF!</definedName>
    <definedName name="platniki" localSheetId="3">#REF!</definedName>
    <definedName name="platniki" localSheetId="4">#REF!</definedName>
    <definedName name="platniki" localSheetId="7">#REF!</definedName>
    <definedName name="platniki" localSheetId="5">#REF!</definedName>
    <definedName name="platniki" localSheetId="6">#REF!</definedName>
    <definedName name="platniki">#REF!</definedName>
    <definedName name="pppp" localSheetId="1" hidden="1">{#N/A,#N/A,FALSE,"Лист4"}</definedName>
    <definedName name="pppp" localSheetId="4" hidden="1">{#N/A,#N/A,FALSE,"Лист4"}</definedName>
    <definedName name="pppp" localSheetId="7" hidden="1">{#N/A,#N/A,FALSE,"Лист4"}</definedName>
    <definedName name="pppp" localSheetId="5" hidden="1">{#N/A,#N/A,FALSE,"Лист4"}</definedName>
    <definedName name="pppp" localSheetId="6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4" hidden="1">{#N/A,#N/A,FALSE,"Лист4"}</definedName>
    <definedName name="ppppppppp" localSheetId="7" hidden="1">{#N/A,#N/A,FALSE,"Лист4"}</definedName>
    <definedName name="ppppppppp" localSheetId="5" hidden="1">{#N/A,#N/A,FALSE,"Лист4"}</definedName>
    <definedName name="ppppppppp" localSheetId="6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4" hidden="1">{#N/A,#N/A,FALSE,"Лист4"}</definedName>
    <definedName name="pppppppppp" localSheetId="7" hidden="1">{#N/A,#N/A,FALSE,"Лист4"}</definedName>
    <definedName name="pppppppppp" localSheetId="5" hidden="1">{#N/A,#N/A,FALSE,"Лист4"}</definedName>
    <definedName name="pppppppppp" localSheetId="6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4" hidden="1">{#N/A,#N/A,FALSE,"Лист4"}</definedName>
    <definedName name="pppppppppppp" localSheetId="7" hidden="1">{#N/A,#N/A,FALSE,"Лист4"}</definedName>
    <definedName name="pppppppppppp" localSheetId="5" hidden="1">{#N/A,#N/A,FALSE,"Лист4"}</definedName>
    <definedName name="pppppppppppp" localSheetId="6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4" hidden="1">{#N/A,#N/A,FALSE,"Лист4"}</definedName>
    <definedName name="ppppppppppppp" localSheetId="7" hidden="1">{#N/A,#N/A,FALSE,"Лист4"}</definedName>
    <definedName name="ppppppppppppp" localSheetId="5" hidden="1">{#N/A,#N/A,FALSE,"Лист4"}</definedName>
    <definedName name="ppppppppppppp" localSheetId="6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4" hidden="1">{#N/A,#N/A,FALSE,"Лист4"}</definedName>
    <definedName name="ppppppppppppppp" localSheetId="7" hidden="1">{#N/A,#N/A,FALSE,"Лист4"}</definedName>
    <definedName name="ppppppppppppppp" localSheetId="5" hidden="1">{#N/A,#N/A,FALSE,"Лист4"}</definedName>
    <definedName name="ppppppppppppppp" localSheetId="6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4" hidden="1">{#N/A,#N/A,FALSE,"Лист4"}</definedName>
    <definedName name="pppppppppppppppp" localSheetId="7" hidden="1">{#N/A,#N/A,FALSE,"Лист4"}</definedName>
    <definedName name="pppppppppppppppp" localSheetId="5" hidden="1">{#N/A,#N/A,FALSE,"Лист4"}</definedName>
    <definedName name="pppppppppppppppp" localSheetId="6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4" hidden="1">{#N/A,#N/A,FALSE,"Лист4"}</definedName>
    <definedName name="pppppppppppppppppp" localSheetId="7" hidden="1">{#N/A,#N/A,FALSE,"Лист4"}</definedName>
    <definedName name="pppppppppppppppppp" localSheetId="5" hidden="1">{#N/A,#N/A,FALSE,"Лист4"}</definedName>
    <definedName name="pppppppppppppppppp" localSheetId="6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4" hidden="1">{#N/A,#N/A,FALSE,"Лист4"}</definedName>
    <definedName name="ppppppppppppppppppp" localSheetId="7" hidden="1">{#N/A,#N/A,FALSE,"Лист4"}</definedName>
    <definedName name="ppppppppppppppppppp" localSheetId="5" hidden="1">{#N/A,#N/A,FALSE,"Лист4"}</definedName>
    <definedName name="ppppppppppppppppppp" localSheetId="6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4" hidden="1">{#N/A,#N/A,FALSE,"Лист4"}</definedName>
    <definedName name="pppppppppppppppppppppppp" localSheetId="7" hidden="1">{#N/A,#N/A,FALSE,"Лист4"}</definedName>
    <definedName name="pppppppppppppppppppppppp" localSheetId="5" hidden="1">{#N/A,#N/A,FALSE,"Лист4"}</definedName>
    <definedName name="pppppppppppppppppppppppp" localSheetId="6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4" hidden="1">{#N/A,#N/A,FALSE,"Лист4"}</definedName>
    <definedName name="ppppppppppppppppppppppppp" localSheetId="7" hidden="1">{#N/A,#N/A,FALSE,"Лист4"}</definedName>
    <definedName name="ppppppppppppppppppppppppp" localSheetId="5" hidden="1">{#N/A,#N/A,FALSE,"Лист4"}</definedName>
    <definedName name="ppppppppppppppppppppppppp" localSheetId="6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4" hidden="1">{#N/A,#N/A,FALSE,"Лист4"}</definedName>
    <definedName name="pppppppppppppppppppppppppp" localSheetId="7" hidden="1">{#N/A,#N/A,FALSE,"Лист4"}</definedName>
    <definedName name="pppppppppppppppppppppppppp" localSheetId="5" hidden="1">{#N/A,#N/A,FALSE,"Лист4"}</definedName>
    <definedName name="pppppppppppppppppppppppppp" localSheetId="6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4" hidden="1">{#N/A,#N/A,FALSE,"Лист4"}</definedName>
    <definedName name="ppppppppppppppppppppppppppp" localSheetId="7" hidden="1">{#N/A,#N/A,FALSE,"Лист4"}</definedName>
    <definedName name="ppppppppppppppppppppppppppp" localSheetId="5" hidden="1">{#N/A,#N/A,FALSE,"Лист4"}</definedName>
    <definedName name="ppppppppppppppppppppppppppp" localSheetId="6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4" hidden="1">{#N/A,#N/A,FALSE,"Лист4"}</definedName>
    <definedName name="pq" localSheetId="7" hidden="1">{#N/A,#N/A,FALSE,"Лист4"}</definedName>
    <definedName name="pq" localSheetId="5" hidden="1">{#N/A,#N/A,FALSE,"Лист4"}</definedName>
    <definedName name="pq" localSheetId="6" hidden="1">{#N/A,#N/A,FALSE,"Лист4"}</definedName>
    <definedName name="pq" hidden="1">{#N/A,#N/A,FALSE,"Лист4"}</definedName>
    <definedName name="q" localSheetId="1" hidden="1">{#N/A,#N/A,FALSE,"Лист4"}</definedName>
    <definedName name="q" localSheetId="4" hidden="1">{#N/A,#N/A,FALSE,"Лист4"}</definedName>
    <definedName name="q" localSheetId="7" hidden="1">{#N/A,#N/A,FALSE,"Лист4"}</definedName>
    <definedName name="q" localSheetId="5" hidden="1">{#N/A,#N/A,FALSE,"Лист4"}</definedName>
    <definedName name="q" localSheetId="6" hidden="1">{#N/A,#N/A,FALSE,"Лист4"}</definedName>
    <definedName name="q" hidden="1">{#N/A,#N/A,FALSE,"Лист4"}</definedName>
    <definedName name="qa" localSheetId="1" hidden="1">{#N/A,#N/A,FALSE,"Лист4"}</definedName>
    <definedName name="qa" localSheetId="4" hidden="1">{#N/A,#N/A,FALSE,"Лист4"}</definedName>
    <definedName name="qa" localSheetId="7" hidden="1">{#N/A,#N/A,FALSE,"Лист4"}</definedName>
    <definedName name="qa" localSheetId="5" hidden="1">{#N/A,#N/A,FALSE,"Лист4"}</definedName>
    <definedName name="qa" localSheetId="6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4" hidden="1">{#N/A,#N/A,FALSE,"Лист4"}</definedName>
    <definedName name="qaa" localSheetId="7" hidden="1">{#N/A,#N/A,FALSE,"Лист4"}</definedName>
    <definedName name="qaa" localSheetId="5" hidden="1">{#N/A,#N/A,FALSE,"Лист4"}</definedName>
    <definedName name="qaa" localSheetId="6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4" hidden="1">{#N/A,#N/A,FALSE,"Лист4"}</definedName>
    <definedName name="qaz" localSheetId="7" hidden="1">{#N/A,#N/A,FALSE,"Лист4"}</definedName>
    <definedName name="qaz" localSheetId="5" hidden="1">{#N/A,#N/A,FALSE,"Лист4"}</definedName>
    <definedName name="qaz" localSheetId="6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4" hidden="1">{#N/A,#N/A,FALSE,"Лист4"}</definedName>
    <definedName name="qe" localSheetId="7" hidden="1">{#N/A,#N/A,FALSE,"Лист4"}</definedName>
    <definedName name="qe" localSheetId="5" hidden="1">{#N/A,#N/A,FALSE,"Лист4"}</definedName>
    <definedName name="qe" localSheetId="6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4" hidden="1">{#N/A,#N/A,FALSE,"Лист4"}</definedName>
    <definedName name="qee" localSheetId="7" hidden="1">{#N/A,#N/A,FALSE,"Лист4"}</definedName>
    <definedName name="qee" localSheetId="5" hidden="1">{#N/A,#N/A,FALSE,"Лист4"}</definedName>
    <definedName name="qee" localSheetId="6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4" hidden="1">{#N/A,#N/A,FALSE,"Лист4"}</definedName>
    <definedName name="qi" localSheetId="7" hidden="1">{#N/A,#N/A,FALSE,"Лист4"}</definedName>
    <definedName name="qi" localSheetId="5" hidden="1">{#N/A,#N/A,FALSE,"Лист4"}</definedName>
    <definedName name="qi" localSheetId="6" hidden="1">{#N/A,#N/A,FALSE,"Лист4"}</definedName>
    <definedName name="qi" hidden="1">{#N/A,#N/A,FALSE,"Лист4"}</definedName>
    <definedName name="ql" localSheetId="1" hidden="1">{#N/A,#N/A,FALSE,"Лист4"}</definedName>
    <definedName name="ql" localSheetId="4" hidden="1">{#N/A,#N/A,FALSE,"Лист4"}</definedName>
    <definedName name="ql" localSheetId="7" hidden="1">{#N/A,#N/A,FALSE,"Лист4"}</definedName>
    <definedName name="ql" localSheetId="5" hidden="1">{#N/A,#N/A,FALSE,"Лист4"}</definedName>
    <definedName name="ql" localSheetId="6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4" hidden="1">{#N/A,#N/A,FALSE,"Лист4"}</definedName>
    <definedName name="qmn" localSheetId="7" hidden="1">{#N/A,#N/A,FALSE,"Лист4"}</definedName>
    <definedName name="qmn" localSheetId="5" hidden="1">{#N/A,#N/A,FALSE,"Лист4"}</definedName>
    <definedName name="qmn" localSheetId="6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4" hidden="1">{#N/A,#N/A,FALSE,"Лист4"}</definedName>
    <definedName name="qo" localSheetId="7" hidden="1">{#N/A,#N/A,FALSE,"Лист4"}</definedName>
    <definedName name="qo" localSheetId="5" hidden="1">{#N/A,#N/A,FALSE,"Лист4"}</definedName>
    <definedName name="qo" localSheetId="6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4" hidden="1">{#N/A,#N/A,FALSE,"Лист4"}</definedName>
    <definedName name="qoi" localSheetId="7" hidden="1">{#N/A,#N/A,FALSE,"Лист4"}</definedName>
    <definedName name="qoi" localSheetId="5" hidden="1">{#N/A,#N/A,FALSE,"Лист4"}</definedName>
    <definedName name="qoi" localSheetId="6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4" hidden="1">{#N/A,#N/A,FALSE,"Лист4"}</definedName>
    <definedName name="qp" localSheetId="7" hidden="1">{#N/A,#N/A,FALSE,"Лист4"}</definedName>
    <definedName name="qp" localSheetId="5" hidden="1">{#N/A,#N/A,FALSE,"Лист4"}</definedName>
    <definedName name="qp" localSheetId="6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4" hidden="1">{#N/A,#N/A,FALSE,"Лист4"}</definedName>
    <definedName name="qpq" localSheetId="7" hidden="1">{#N/A,#N/A,FALSE,"Лист4"}</definedName>
    <definedName name="qpq" localSheetId="5" hidden="1">{#N/A,#N/A,FALSE,"Лист4"}</definedName>
    <definedName name="qpq" localSheetId="6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4" hidden="1">{#N/A,#N/A,FALSE,"Лист4"}</definedName>
    <definedName name="qpqpq" localSheetId="7" hidden="1">{#N/A,#N/A,FALSE,"Лист4"}</definedName>
    <definedName name="qpqpq" localSheetId="5" hidden="1">{#N/A,#N/A,FALSE,"Лист4"}</definedName>
    <definedName name="qpqpq" localSheetId="6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4" hidden="1">{#N/A,#N/A,FALSE,"Лист4"}</definedName>
    <definedName name="qq" localSheetId="7" hidden="1">{#N/A,#N/A,FALSE,"Лист4"}</definedName>
    <definedName name="qq" localSheetId="5" hidden="1">{#N/A,#N/A,FALSE,"Лист4"}</definedName>
    <definedName name="qq" localSheetId="6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4" hidden="1">{#N/A,#N/A,FALSE,"Лист4"}</definedName>
    <definedName name="qqq" localSheetId="7" hidden="1">{#N/A,#N/A,FALSE,"Лист4"}</definedName>
    <definedName name="qqq" localSheetId="5" hidden="1">{#N/A,#N/A,FALSE,"Лист4"}</definedName>
    <definedName name="qqq" localSheetId="6" hidden="1">{#N/A,#N/A,FALSE,"Лист4"}</definedName>
    <definedName name="qqq" hidden="1">{#N/A,#N/A,FALSE,"Лист4"}</definedName>
    <definedName name="qqqq" localSheetId="1">#REF!</definedName>
    <definedName name="qqqq" localSheetId="3">#REF!</definedName>
    <definedName name="qqqq" localSheetId="4">#REF!</definedName>
    <definedName name="qqqq" localSheetId="7">#REF!</definedName>
    <definedName name="qqqq" localSheetId="5">#REF!</definedName>
    <definedName name="qqqq" localSheetId="6">#REF!</definedName>
    <definedName name="qqqq">#REF!</definedName>
    <definedName name="qqqqq" localSheetId="1" hidden="1">{#N/A,#N/A,FALSE,"Лист4"}</definedName>
    <definedName name="qqqqq" localSheetId="4" hidden="1">{#N/A,#N/A,FALSE,"Лист4"}</definedName>
    <definedName name="qqqqq" localSheetId="7" hidden="1">{#N/A,#N/A,FALSE,"Лист4"}</definedName>
    <definedName name="qqqqq" localSheetId="5" hidden="1">{#N/A,#N/A,FALSE,"Лист4"}</definedName>
    <definedName name="qqqqq" localSheetId="6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4" hidden="1">{#N/A,#N/A,FALSE,"Лист4"}</definedName>
    <definedName name="qqqqqq" localSheetId="7" hidden="1">{#N/A,#N/A,FALSE,"Лист4"}</definedName>
    <definedName name="qqqqqq" localSheetId="5" hidden="1">{#N/A,#N/A,FALSE,"Лист4"}</definedName>
    <definedName name="qqqqqq" localSheetId="6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4" hidden="1">{#N/A,#N/A,FALSE,"Лист4"}</definedName>
    <definedName name="qqqqqqq" localSheetId="7" hidden="1">{#N/A,#N/A,FALSE,"Лист4"}</definedName>
    <definedName name="qqqqqqq" localSheetId="5" hidden="1">{#N/A,#N/A,FALSE,"Лист4"}</definedName>
    <definedName name="qqqqqqq" localSheetId="6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4" hidden="1">{#N/A,#N/A,FALSE,"Лист4"}</definedName>
    <definedName name="qqqqqqqq" localSheetId="7" hidden="1">{#N/A,#N/A,FALSE,"Лист4"}</definedName>
    <definedName name="qqqqqqqq" localSheetId="5" hidden="1">{#N/A,#N/A,FALSE,"Лист4"}</definedName>
    <definedName name="qqqqqqqq" localSheetId="6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4" hidden="1">{#N/A,#N/A,FALSE,"Лист4"}</definedName>
    <definedName name="qqqqqqqqqq" localSheetId="7" hidden="1">{#N/A,#N/A,FALSE,"Лист4"}</definedName>
    <definedName name="qqqqqqqqqq" localSheetId="5" hidden="1">{#N/A,#N/A,FALSE,"Лист4"}</definedName>
    <definedName name="qqqqqqqqqq" localSheetId="6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4" hidden="1">{#N/A,#N/A,FALSE,"Лист4"}</definedName>
    <definedName name="qqqqqqqqqqqqq" localSheetId="7" hidden="1">{#N/A,#N/A,FALSE,"Лист4"}</definedName>
    <definedName name="qqqqqqqqqqqqq" localSheetId="5" hidden="1">{#N/A,#N/A,FALSE,"Лист4"}</definedName>
    <definedName name="qqqqqqqqqqqqq" localSheetId="6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4" hidden="1">{#N/A,#N/A,FALSE,"Лист4"}</definedName>
    <definedName name="qqqqqqqqqqqqqq" localSheetId="7" hidden="1">{#N/A,#N/A,FALSE,"Лист4"}</definedName>
    <definedName name="qqqqqqqqqqqqqq" localSheetId="5" hidden="1">{#N/A,#N/A,FALSE,"Лист4"}</definedName>
    <definedName name="qqqqqqqqqqqqqq" localSheetId="6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4" hidden="1">{#N/A,#N/A,FALSE,"Лист4"}</definedName>
    <definedName name="qqqqqqqqqqqqqqqqq" localSheetId="7" hidden="1">{#N/A,#N/A,FALSE,"Лист4"}</definedName>
    <definedName name="qqqqqqqqqqqqqqqqq" localSheetId="5" hidden="1">{#N/A,#N/A,FALSE,"Лист4"}</definedName>
    <definedName name="qqqqqqqqqqqqqqqqq" localSheetId="6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4" hidden="1">{#N/A,#N/A,FALSE,"Лист4"}</definedName>
    <definedName name="qqqqqqqqqqqqqqqqqqq" localSheetId="7" hidden="1">{#N/A,#N/A,FALSE,"Лист4"}</definedName>
    <definedName name="qqqqqqqqqqqqqqqqqqq" localSheetId="5" hidden="1">{#N/A,#N/A,FALSE,"Лист4"}</definedName>
    <definedName name="qqqqqqqqqqqqqqqqqqq" localSheetId="6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4" hidden="1">{#N/A,#N/A,FALSE,"Лист4"}</definedName>
    <definedName name="qqqqqqqqqqqqqqqqqqqq" localSheetId="7" hidden="1">{#N/A,#N/A,FALSE,"Лист4"}</definedName>
    <definedName name="qqqqqqqqqqqqqqqqqqqq" localSheetId="5" hidden="1">{#N/A,#N/A,FALSE,"Лист4"}</definedName>
    <definedName name="qqqqqqqqqqqqqqqqqqqq" localSheetId="6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4" hidden="1">{#N/A,#N/A,FALSE,"Лист4"}</definedName>
    <definedName name="qqqqqqqqqqqqqqqqqqqqqq" localSheetId="7" hidden="1">{#N/A,#N/A,FALSE,"Лист4"}</definedName>
    <definedName name="qqqqqqqqqqqqqqqqqqqqqq" localSheetId="5" hidden="1">{#N/A,#N/A,FALSE,"Лист4"}</definedName>
    <definedName name="qqqqqqqqqqqqqqqqqqqqqq" localSheetId="6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4" hidden="1">{#N/A,#N/A,FALSE,"Лист4"}</definedName>
    <definedName name="qqqqqqqqqqqqqqqqqqqqqqqqq" localSheetId="7" hidden="1">{#N/A,#N/A,FALSE,"Лист4"}</definedName>
    <definedName name="qqqqqqqqqqqqqqqqqqqqqqqqq" localSheetId="5" hidden="1">{#N/A,#N/A,FALSE,"Лист4"}</definedName>
    <definedName name="qqqqqqqqqqqqqqqqqqqqqqqqq" localSheetId="6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4" hidden="1">{#N/A,#N/A,FALSE,"Лист4"}</definedName>
    <definedName name="qqqqqqqqqqqqqqqqqqqqqqqqqq" localSheetId="7" hidden="1">{#N/A,#N/A,FALSE,"Лист4"}</definedName>
    <definedName name="qqqqqqqqqqqqqqqqqqqqqqqqqq" localSheetId="5" hidden="1">{#N/A,#N/A,FALSE,"Лист4"}</definedName>
    <definedName name="qqqqqqqqqqqqqqqqqqqqqqqqqq" localSheetId="6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4" hidden="1">{#N/A,#N/A,FALSE,"Лист4"}</definedName>
    <definedName name="qqqqqqqqqqqqqqqqqqqqqqqqqqqqq" localSheetId="7" hidden="1">{#N/A,#N/A,FALSE,"Лист4"}</definedName>
    <definedName name="qqqqqqqqqqqqqqqqqqqqqqqqqqqqq" localSheetId="5" hidden="1">{#N/A,#N/A,FALSE,"Лист4"}</definedName>
    <definedName name="qqqqqqqqqqqqqqqqqqqqqqqqqqqqq" localSheetId="6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4" hidden="1">{#N/A,#N/A,FALSE,"Лист4"}</definedName>
    <definedName name="qqqqqqqqqqqqqqqqqqqqqqqqqqqqqq" localSheetId="7" hidden="1">{#N/A,#N/A,FALSE,"Лист4"}</definedName>
    <definedName name="qqqqqqqqqqqqqqqqqqqqqqqqqqqqqq" localSheetId="5" hidden="1">{#N/A,#N/A,FALSE,"Лист4"}</definedName>
    <definedName name="qqqqqqqqqqqqqqqqqqqqqqqqqqqqqq" localSheetId="6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4" hidden="1">{#N/A,#N/A,FALSE,"Лист4"}</definedName>
    <definedName name="qqqqqqqqqqqqqqqqqqqqqqqqqqqqqqqqqqqqqqqqqqq" localSheetId="7" hidden="1">{#N/A,#N/A,FALSE,"Лист4"}</definedName>
    <definedName name="qqqqqqqqqqqqqqqqqqqqqqqqqqqqqqqqqqqqqqqqqqq" localSheetId="5" hidden="1">{#N/A,#N/A,FALSE,"Лист4"}</definedName>
    <definedName name="qqqqqqqqqqqqqqqqqqqqqqqqqqqqqqqqqqqqqqqqqqq" localSheetId="6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4" hidden="1">{#N/A,#N/A,FALSE,"Лист4"}</definedName>
    <definedName name="qqqqwwww" localSheetId="7" hidden="1">{#N/A,#N/A,FALSE,"Лист4"}</definedName>
    <definedName name="qqqqwwww" localSheetId="5" hidden="1">{#N/A,#N/A,FALSE,"Лист4"}</definedName>
    <definedName name="qqqqwwww" localSheetId="6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4" hidden="1">{#N/A,#N/A,FALSE,"Лист4"}</definedName>
    <definedName name="qqqwww" localSheetId="7" hidden="1">{#N/A,#N/A,FALSE,"Лист4"}</definedName>
    <definedName name="qqqwww" localSheetId="5" hidden="1">{#N/A,#N/A,FALSE,"Лист4"}</definedName>
    <definedName name="qqqwww" localSheetId="6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4" hidden="1">{#N/A,#N/A,FALSE,"Лист4"}</definedName>
    <definedName name="qqwweerr" localSheetId="7" hidden="1">{#N/A,#N/A,FALSE,"Лист4"}</definedName>
    <definedName name="qqwweerr" localSheetId="5" hidden="1">{#N/A,#N/A,FALSE,"Лист4"}</definedName>
    <definedName name="qqwweerr" localSheetId="6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4" hidden="1">{#N/A,#N/A,FALSE,"Лист4"}</definedName>
    <definedName name="qr" localSheetId="7" hidden="1">{#N/A,#N/A,FALSE,"Лист4"}</definedName>
    <definedName name="qr" localSheetId="5" hidden="1">{#N/A,#N/A,FALSE,"Лист4"}</definedName>
    <definedName name="qr" localSheetId="6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4" hidden="1">{#N/A,#N/A,FALSE,"Лист4"}</definedName>
    <definedName name="qrq" localSheetId="7" hidden="1">{#N/A,#N/A,FALSE,"Лист4"}</definedName>
    <definedName name="qrq" localSheetId="5" hidden="1">{#N/A,#N/A,FALSE,"Лист4"}</definedName>
    <definedName name="qrq" localSheetId="6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4" hidden="1">{#N/A,#N/A,FALSE,"Лист4"}</definedName>
    <definedName name="qrqrqr" localSheetId="7" hidden="1">{#N/A,#N/A,FALSE,"Лист4"}</definedName>
    <definedName name="qrqrqr" localSheetId="5" hidden="1">{#N/A,#N/A,FALSE,"Лист4"}</definedName>
    <definedName name="qrqrqr" localSheetId="6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4" hidden="1">{#N/A,#N/A,FALSE,"Лист4"}</definedName>
    <definedName name="qrr" localSheetId="7" hidden="1">{#N/A,#N/A,FALSE,"Лист4"}</definedName>
    <definedName name="qrr" localSheetId="5" hidden="1">{#N/A,#N/A,FALSE,"Лист4"}</definedName>
    <definedName name="qrr" localSheetId="6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4" hidden="1">{#N/A,#N/A,FALSE,"Лист4"}</definedName>
    <definedName name="qrrq" localSheetId="7" hidden="1">{#N/A,#N/A,FALSE,"Лист4"}</definedName>
    <definedName name="qrrq" localSheetId="5" hidden="1">{#N/A,#N/A,FALSE,"Лист4"}</definedName>
    <definedName name="qrrq" localSheetId="6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4" hidden="1">{#N/A,#N/A,FALSE,"Лист4"}</definedName>
    <definedName name="qrrr" localSheetId="7" hidden="1">{#N/A,#N/A,FALSE,"Лист4"}</definedName>
    <definedName name="qrrr" localSheetId="5" hidden="1">{#N/A,#N/A,FALSE,"Лист4"}</definedName>
    <definedName name="qrrr" localSheetId="6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4" hidden="1">{#N/A,#N/A,FALSE,"Лист4"}</definedName>
    <definedName name="qt" localSheetId="7" hidden="1">{#N/A,#N/A,FALSE,"Лист4"}</definedName>
    <definedName name="qt" localSheetId="5" hidden="1">{#N/A,#N/A,FALSE,"Лист4"}</definedName>
    <definedName name="qt" localSheetId="6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4" hidden="1">{#N/A,#N/A,FALSE,"Лист4"}</definedName>
    <definedName name="qtt" localSheetId="7" hidden="1">{#N/A,#N/A,FALSE,"Лист4"}</definedName>
    <definedName name="qtt" localSheetId="5" hidden="1">{#N/A,#N/A,FALSE,"Лист4"}</definedName>
    <definedName name="qtt" localSheetId="6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4" hidden="1">{#N/A,#N/A,FALSE,"Лист4"}</definedName>
    <definedName name="qty" localSheetId="7" hidden="1">{#N/A,#N/A,FALSE,"Лист4"}</definedName>
    <definedName name="qty" localSheetId="5" hidden="1">{#N/A,#N/A,FALSE,"Лист4"}</definedName>
    <definedName name="qty" localSheetId="6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4" hidden="1">{#N/A,#N/A,FALSE,"Лист4"}</definedName>
    <definedName name="qu" localSheetId="7" hidden="1">{#N/A,#N/A,FALSE,"Лист4"}</definedName>
    <definedName name="qu" localSheetId="5" hidden="1">{#N/A,#N/A,FALSE,"Лист4"}</definedName>
    <definedName name="qu" localSheetId="6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4" hidden="1">{#N/A,#N/A,FALSE,"Лист4"}</definedName>
    <definedName name="quu" localSheetId="7" hidden="1">{#N/A,#N/A,FALSE,"Лист4"}</definedName>
    <definedName name="quu" localSheetId="5" hidden="1">{#N/A,#N/A,FALSE,"Лист4"}</definedName>
    <definedName name="quu" localSheetId="6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4" hidden="1">{#N/A,#N/A,FALSE,"Лист4"}</definedName>
    <definedName name="quuu" localSheetId="7" hidden="1">{#N/A,#N/A,FALSE,"Лист4"}</definedName>
    <definedName name="quuu" localSheetId="5" hidden="1">{#N/A,#N/A,FALSE,"Лист4"}</definedName>
    <definedName name="quuu" localSheetId="6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4" hidden="1">{#N/A,#N/A,FALSE,"Лист4"}</definedName>
    <definedName name="qw" localSheetId="7" hidden="1">{#N/A,#N/A,FALSE,"Лист4"}</definedName>
    <definedName name="qw" localSheetId="5" hidden="1">{#N/A,#N/A,FALSE,"Лист4"}</definedName>
    <definedName name="qw" localSheetId="6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4" hidden="1">{#N/A,#N/A,FALSE,"Лист4"}</definedName>
    <definedName name="qwe" localSheetId="7" hidden="1">{#N/A,#N/A,FALSE,"Лист4"}</definedName>
    <definedName name="qwe" localSheetId="5" hidden="1">{#N/A,#N/A,FALSE,"Лист4"}</definedName>
    <definedName name="qwe" localSheetId="6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4" hidden="1">{#N/A,#N/A,FALSE,"Лист4"}</definedName>
    <definedName name="qwee" localSheetId="7" hidden="1">{#N/A,#N/A,FALSE,"Лист4"}</definedName>
    <definedName name="qwee" localSheetId="5" hidden="1">{#N/A,#N/A,FALSE,"Лист4"}</definedName>
    <definedName name="qwee" localSheetId="6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4" hidden="1">{#N/A,#N/A,FALSE,"Лист4"}</definedName>
    <definedName name="qweee" localSheetId="7" hidden="1">{#N/A,#N/A,FALSE,"Лист4"}</definedName>
    <definedName name="qweee" localSheetId="5" hidden="1">{#N/A,#N/A,FALSE,"Лист4"}</definedName>
    <definedName name="qweee" localSheetId="6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4" hidden="1">{#N/A,#N/A,FALSE,"Лист4"}</definedName>
    <definedName name="qweeee" localSheetId="7" hidden="1">{#N/A,#N/A,FALSE,"Лист4"}</definedName>
    <definedName name="qweeee" localSheetId="5" hidden="1">{#N/A,#N/A,FALSE,"Лист4"}</definedName>
    <definedName name="qweeee" localSheetId="6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4" hidden="1">{#N/A,#N/A,FALSE,"Лист4"}</definedName>
    <definedName name="qweeeee" localSheetId="7" hidden="1">{#N/A,#N/A,FALSE,"Лист4"}</definedName>
    <definedName name="qweeeee" localSheetId="5" hidden="1">{#N/A,#N/A,FALSE,"Лист4"}</definedName>
    <definedName name="qweeeee" localSheetId="6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4" hidden="1">{#N/A,#N/A,FALSE,"Лист4"}</definedName>
    <definedName name="qweeeeee" localSheetId="7" hidden="1">{#N/A,#N/A,FALSE,"Лист4"}</definedName>
    <definedName name="qweeeeee" localSheetId="5" hidden="1">{#N/A,#N/A,FALSE,"Лист4"}</definedName>
    <definedName name="qweeeeee" localSheetId="6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4" hidden="1">{#N/A,#N/A,FALSE,"Лист4"}</definedName>
    <definedName name="qwer" localSheetId="7" hidden="1">{#N/A,#N/A,FALSE,"Лист4"}</definedName>
    <definedName name="qwer" localSheetId="5" hidden="1">{#N/A,#N/A,FALSE,"Лист4"}</definedName>
    <definedName name="qwer" localSheetId="6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4" hidden="1">{#N/A,#N/A,FALSE,"Лист4"}</definedName>
    <definedName name="qwern" localSheetId="7" hidden="1">{#N/A,#N/A,FALSE,"Лист4"}</definedName>
    <definedName name="qwern" localSheetId="5" hidden="1">{#N/A,#N/A,FALSE,"Лист4"}</definedName>
    <definedName name="qwern" localSheetId="6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4" hidden="1">{#N/A,#N/A,FALSE,"Лист4"}</definedName>
    <definedName name="qwert" localSheetId="7" hidden="1">{#N/A,#N/A,FALSE,"Лист4"}</definedName>
    <definedName name="qwert" localSheetId="5" hidden="1">{#N/A,#N/A,FALSE,"Лист4"}</definedName>
    <definedName name="qwert" localSheetId="6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4" hidden="1">{#N/A,#N/A,FALSE,"Лист4"}</definedName>
    <definedName name="qwerty" localSheetId="7" hidden="1">{#N/A,#N/A,FALSE,"Лист4"}</definedName>
    <definedName name="qwerty" localSheetId="5" hidden="1">{#N/A,#N/A,FALSE,"Лист4"}</definedName>
    <definedName name="qwerty" localSheetId="6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4" hidden="1">{#N/A,#N/A,FALSE,"Лист4"}</definedName>
    <definedName name="qwertyu" localSheetId="7" hidden="1">{#N/A,#N/A,FALSE,"Лист4"}</definedName>
    <definedName name="qwertyu" localSheetId="5" hidden="1">{#N/A,#N/A,FALSE,"Лист4"}</definedName>
    <definedName name="qwertyu" localSheetId="6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4" hidden="1">{#N/A,#N/A,FALSE,"Лист4"}</definedName>
    <definedName name="qwertyui" localSheetId="7" hidden="1">{#N/A,#N/A,FALSE,"Лист4"}</definedName>
    <definedName name="qwertyui" localSheetId="5" hidden="1">{#N/A,#N/A,FALSE,"Лист4"}</definedName>
    <definedName name="qwertyui" localSheetId="6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4" hidden="1">{#N/A,#N/A,FALSE,"Лист4"}</definedName>
    <definedName name="qwertyuio" localSheetId="7" hidden="1">{#N/A,#N/A,FALSE,"Лист4"}</definedName>
    <definedName name="qwertyuio" localSheetId="5" hidden="1">{#N/A,#N/A,FALSE,"Лист4"}</definedName>
    <definedName name="qwertyuio" localSheetId="6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4" hidden="1">{#N/A,#N/A,FALSE,"Лист4"}</definedName>
    <definedName name="qwertyuiop" localSheetId="7" hidden="1">{#N/A,#N/A,FALSE,"Лист4"}</definedName>
    <definedName name="qwertyuiop" localSheetId="5" hidden="1">{#N/A,#N/A,FALSE,"Лист4"}</definedName>
    <definedName name="qwertyuiop" localSheetId="6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4" hidden="1">{#N/A,#N/A,FALSE,"Лист4"}</definedName>
    <definedName name="qwq" localSheetId="7" hidden="1">{#N/A,#N/A,FALSE,"Лист4"}</definedName>
    <definedName name="qwq" localSheetId="5" hidden="1">{#N/A,#N/A,FALSE,"Лист4"}</definedName>
    <definedName name="qwq" localSheetId="6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4" hidden="1">{#N/A,#N/A,FALSE,"Лист4"}</definedName>
    <definedName name="qww" localSheetId="7" hidden="1">{#N/A,#N/A,FALSE,"Лист4"}</definedName>
    <definedName name="qww" localSheetId="5" hidden="1">{#N/A,#N/A,FALSE,"Лист4"}</definedName>
    <definedName name="qww" localSheetId="6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4" hidden="1">{#N/A,#N/A,FALSE,"Лист4"}</definedName>
    <definedName name="qwwee" localSheetId="7" hidden="1">{#N/A,#N/A,FALSE,"Лист4"}</definedName>
    <definedName name="qwwee" localSheetId="5" hidden="1">{#N/A,#N/A,FALSE,"Лист4"}</definedName>
    <definedName name="qwwee" localSheetId="6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4" hidden="1">{#N/A,#N/A,FALSE,"Лист4"}</definedName>
    <definedName name="qwwq" localSheetId="7" hidden="1">{#N/A,#N/A,FALSE,"Лист4"}</definedName>
    <definedName name="qwwq" localSheetId="5" hidden="1">{#N/A,#N/A,FALSE,"Лист4"}</definedName>
    <definedName name="qwwq" localSheetId="6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4" hidden="1">{#N/A,#N/A,FALSE,"Лист4"}</definedName>
    <definedName name="qwww" localSheetId="7" hidden="1">{#N/A,#N/A,FALSE,"Лист4"}</definedName>
    <definedName name="qwww" localSheetId="5" hidden="1">{#N/A,#N/A,FALSE,"Лист4"}</definedName>
    <definedName name="qwww" localSheetId="6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4" hidden="1">{#N/A,#N/A,FALSE,"Лист4"}</definedName>
    <definedName name="qy" localSheetId="7" hidden="1">{#N/A,#N/A,FALSE,"Лист4"}</definedName>
    <definedName name="qy" localSheetId="5" hidden="1">{#N/A,#N/A,FALSE,"Лист4"}</definedName>
    <definedName name="qy" localSheetId="6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4" hidden="1">{#N/A,#N/A,FALSE,"Лист4"}</definedName>
    <definedName name="qyy" localSheetId="7" hidden="1">{#N/A,#N/A,FALSE,"Лист4"}</definedName>
    <definedName name="qyy" localSheetId="5" hidden="1">{#N/A,#N/A,FALSE,"Лист4"}</definedName>
    <definedName name="qyy" localSheetId="6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4" hidden="1">{#N/A,#N/A,FALSE,"Лист4"}</definedName>
    <definedName name="qyyy" localSheetId="7" hidden="1">{#N/A,#N/A,FALSE,"Лист4"}</definedName>
    <definedName name="qyyy" localSheetId="5" hidden="1">{#N/A,#N/A,FALSE,"Лист4"}</definedName>
    <definedName name="qyyy" localSheetId="6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4" hidden="1">{#N/A,#N/A,FALSE,"Лист4"}</definedName>
    <definedName name="qzu" localSheetId="7" hidden="1">{#N/A,#N/A,FALSE,"Лист4"}</definedName>
    <definedName name="qzu" localSheetId="5" hidden="1">{#N/A,#N/A,FALSE,"Лист4"}</definedName>
    <definedName name="qzu" localSheetId="6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4" hidden="1">{#N/A,#N/A,FALSE,"Лист4"}</definedName>
    <definedName name="ra" localSheetId="7" hidden="1">{#N/A,#N/A,FALSE,"Лист4"}</definedName>
    <definedName name="ra" localSheetId="5" hidden="1">{#N/A,#N/A,FALSE,"Лист4"}</definedName>
    <definedName name="ra" localSheetId="6" hidden="1">{#N/A,#N/A,FALSE,"Лист4"}</definedName>
    <definedName name="ra" hidden="1">{#N/A,#N/A,FALSE,"Лист4"}</definedName>
    <definedName name="rb" localSheetId="1" hidden="1">{#N/A,#N/A,FALSE,"Лист4"}</definedName>
    <definedName name="rb" localSheetId="4" hidden="1">{#N/A,#N/A,FALSE,"Лист4"}</definedName>
    <definedName name="rb" localSheetId="7" hidden="1">{#N/A,#N/A,FALSE,"Лист4"}</definedName>
    <definedName name="rb" localSheetId="5" hidden="1">{#N/A,#N/A,FALSE,"Лист4"}</definedName>
    <definedName name="rb" localSheetId="6" hidden="1">{#N/A,#N/A,FALSE,"Лист4"}</definedName>
    <definedName name="rb" hidden="1">{#N/A,#N/A,FALSE,"Лист4"}</definedName>
    <definedName name="RD" localSheetId="1" hidden="1">{#N/A,#N/A,FALSE,"Лист4"}</definedName>
    <definedName name="RD" localSheetId="4" hidden="1">{#N/A,#N/A,FALSE,"Лист4"}</definedName>
    <definedName name="RD" localSheetId="7" hidden="1">{#N/A,#N/A,FALSE,"Лист4"}</definedName>
    <definedName name="RD" localSheetId="5" hidden="1">{#N/A,#N/A,FALSE,"Лист4"}</definedName>
    <definedName name="RD" localSheetId="6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4" hidden="1">{#N/A,#N/A,FALSE,"Лист4"}</definedName>
    <definedName name="rdd" localSheetId="7" hidden="1">{#N/A,#N/A,FALSE,"Лист4"}</definedName>
    <definedName name="rdd" localSheetId="5" hidden="1">{#N/A,#N/A,FALSE,"Лист4"}</definedName>
    <definedName name="rdd" localSheetId="6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4" hidden="1">{#N/A,#N/A,FALSE,"Лист4"}</definedName>
    <definedName name="rddddd" localSheetId="7" hidden="1">{#N/A,#N/A,FALSE,"Лист4"}</definedName>
    <definedName name="rddddd" localSheetId="5" hidden="1">{#N/A,#N/A,FALSE,"Лист4"}</definedName>
    <definedName name="rddddd" localSheetId="6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4" hidden="1">{#N/A,#N/A,FALSE,"Лист4"}</definedName>
    <definedName name="req" localSheetId="7" hidden="1">{#N/A,#N/A,FALSE,"Лист4"}</definedName>
    <definedName name="req" localSheetId="5" hidden="1">{#N/A,#N/A,FALSE,"Лист4"}</definedName>
    <definedName name="req" localSheetId="6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4" hidden="1">{#N/A,#N/A,FALSE,"Лист4"}</definedName>
    <definedName name="rewq" localSheetId="7" hidden="1">{#N/A,#N/A,FALSE,"Лист4"}</definedName>
    <definedName name="rewq" localSheetId="5" hidden="1">{#N/A,#N/A,FALSE,"Лист4"}</definedName>
    <definedName name="rewq" localSheetId="6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4" hidden="1">{#N/A,#N/A,FALSE,"Лист4"}</definedName>
    <definedName name="rf" localSheetId="7" hidden="1">{#N/A,#N/A,FALSE,"Лист4"}</definedName>
    <definedName name="rf" localSheetId="5" hidden="1">{#N/A,#N/A,FALSE,"Лист4"}</definedName>
    <definedName name="rf" localSheetId="6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4" hidden="1">{#N/A,#N/A,FALSE,"Лист4"}</definedName>
    <definedName name="rfv" localSheetId="7" hidden="1">{#N/A,#N/A,FALSE,"Лист4"}</definedName>
    <definedName name="rfv" localSheetId="5" hidden="1">{#N/A,#N/A,FALSE,"Лист4"}</definedName>
    <definedName name="rfv" localSheetId="6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4" hidden="1">{#N/A,#N/A,FALSE,"Лист4"}</definedName>
    <definedName name="rg" localSheetId="7" hidden="1">{#N/A,#N/A,FALSE,"Лист4"}</definedName>
    <definedName name="rg" localSheetId="5" hidden="1">{#N/A,#N/A,FALSE,"Лист4"}</definedName>
    <definedName name="rg" localSheetId="6" hidden="1">{#N/A,#N/A,FALSE,"Лист4"}</definedName>
    <definedName name="rg" hidden="1">{#N/A,#N/A,FALSE,"Лист4"}</definedName>
    <definedName name="rh" localSheetId="1" hidden="1">{#N/A,#N/A,FALSE,"Лист4"}</definedName>
    <definedName name="rh" localSheetId="4" hidden="1">{#N/A,#N/A,FALSE,"Лист4"}</definedName>
    <definedName name="rh" localSheetId="7" hidden="1">{#N/A,#N/A,FALSE,"Лист4"}</definedName>
    <definedName name="rh" localSheetId="5" hidden="1">{#N/A,#N/A,FALSE,"Лист4"}</definedName>
    <definedName name="rh" localSheetId="6" hidden="1">{#N/A,#N/A,FALSE,"Лист4"}</definedName>
    <definedName name="rh" hidden="1">{#N/A,#N/A,FALSE,"Лист4"}</definedName>
    <definedName name="ri" localSheetId="1" hidden="1">{#N/A,#N/A,FALSE,"Лист4"}</definedName>
    <definedName name="ri" localSheetId="4" hidden="1">{#N/A,#N/A,FALSE,"Лист4"}</definedName>
    <definedName name="ri" localSheetId="7" hidden="1">{#N/A,#N/A,FALSE,"Лист4"}</definedName>
    <definedName name="ri" localSheetId="5" hidden="1">{#N/A,#N/A,FALSE,"Лист4"}</definedName>
    <definedName name="ri" localSheetId="6" hidden="1">{#N/A,#N/A,FALSE,"Лист4"}</definedName>
    <definedName name="ri" hidden="1">{#N/A,#N/A,FALSE,"Лист4"}</definedName>
    <definedName name="rj" localSheetId="1" hidden="1">{#N/A,#N/A,FALSE,"Лист4"}</definedName>
    <definedName name="rj" localSheetId="4" hidden="1">{#N/A,#N/A,FALSE,"Лист4"}</definedName>
    <definedName name="rj" localSheetId="7" hidden="1">{#N/A,#N/A,FALSE,"Лист4"}</definedName>
    <definedName name="rj" localSheetId="5" hidden="1">{#N/A,#N/A,FALSE,"Лист4"}</definedName>
    <definedName name="rj" localSheetId="6" hidden="1">{#N/A,#N/A,FALSE,"Лист4"}</definedName>
    <definedName name="rj" hidden="1">{#N/A,#N/A,FALSE,"Лист4"}</definedName>
    <definedName name="rk" localSheetId="1" hidden="1">{#N/A,#N/A,FALSE,"Лист4"}</definedName>
    <definedName name="rk" localSheetId="4" hidden="1">{#N/A,#N/A,FALSE,"Лист4"}</definedName>
    <definedName name="rk" localSheetId="7" hidden="1">{#N/A,#N/A,FALSE,"Лист4"}</definedName>
    <definedName name="rk" localSheetId="5" hidden="1">{#N/A,#N/A,FALSE,"Лист4"}</definedName>
    <definedName name="rk" localSheetId="6" hidden="1">{#N/A,#N/A,FALSE,"Лист4"}</definedName>
    <definedName name="rk" hidden="1">{#N/A,#N/A,FALSE,"Лист4"}</definedName>
    <definedName name="rl" localSheetId="1" hidden="1">{#N/A,#N/A,FALSE,"Лист4"}</definedName>
    <definedName name="rl" localSheetId="4" hidden="1">{#N/A,#N/A,FALSE,"Лист4"}</definedName>
    <definedName name="rl" localSheetId="7" hidden="1">{#N/A,#N/A,FALSE,"Лист4"}</definedName>
    <definedName name="rl" localSheetId="5" hidden="1">{#N/A,#N/A,FALSE,"Лист4"}</definedName>
    <definedName name="rl" localSheetId="6" hidden="1">{#N/A,#N/A,FALSE,"Лист4"}</definedName>
    <definedName name="rl" hidden="1">{#N/A,#N/A,FALSE,"Лист4"}</definedName>
    <definedName name="rm" localSheetId="1" hidden="1">{#N/A,#N/A,FALSE,"Лист4"}</definedName>
    <definedName name="rm" localSheetId="4" hidden="1">{#N/A,#N/A,FALSE,"Лист4"}</definedName>
    <definedName name="rm" localSheetId="7" hidden="1">{#N/A,#N/A,FALSE,"Лист4"}</definedName>
    <definedName name="rm" localSheetId="5" hidden="1">{#N/A,#N/A,FALSE,"Лист4"}</definedName>
    <definedName name="rm" localSheetId="6" hidden="1">{#N/A,#N/A,FALSE,"Лист4"}</definedName>
    <definedName name="rm" hidden="1">{#N/A,#N/A,FALSE,"Лист4"}</definedName>
    <definedName name="rn" localSheetId="1" hidden="1">{#N/A,#N/A,FALSE,"Лист4"}</definedName>
    <definedName name="rn" localSheetId="4" hidden="1">{#N/A,#N/A,FALSE,"Лист4"}</definedName>
    <definedName name="rn" localSheetId="7" hidden="1">{#N/A,#N/A,FALSE,"Лист4"}</definedName>
    <definedName name="rn" localSheetId="5" hidden="1">{#N/A,#N/A,FALSE,"Лист4"}</definedName>
    <definedName name="rn" localSheetId="6" hidden="1">{#N/A,#N/A,FALSE,"Лист4"}</definedName>
    <definedName name="rn" hidden="1">{#N/A,#N/A,FALSE,"Лист4"}</definedName>
    <definedName name="ro" localSheetId="1" hidden="1">{#N/A,#N/A,FALSE,"Лист4"}</definedName>
    <definedName name="ro" localSheetId="4" hidden="1">{#N/A,#N/A,FALSE,"Лист4"}</definedName>
    <definedName name="ro" localSheetId="7" hidden="1">{#N/A,#N/A,FALSE,"Лист4"}</definedName>
    <definedName name="ro" localSheetId="5" hidden="1">{#N/A,#N/A,FALSE,"Лист4"}</definedName>
    <definedName name="ro" localSheetId="6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4" hidden="1">{#N/A,#N/A,FALSE,"Лист4"}</definedName>
    <definedName name="rooo" localSheetId="7" hidden="1">{#N/A,#N/A,FALSE,"Лист4"}</definedName>
    <definedName name="rooo" localSheetId="5" hidden="1">{#N/A,#N/A,FALSE,"Лист4"}</definedName>
    <definedName name="rooo" localSheetId="6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4" hidden="1">{#N/A,#N/A,FALSE,"Лист4"}</definedName>
    <definedName name="rororo" localSheetId="7" hidden="1">{#N/A,#N/A,FALSE,"Лист4"}</definedName>
    <definedName name="rororo" localSheetId="5" hidden="1">{#N/A,#N/A,FALSE,"Лист4"}</definedName>
    <definedName name="rororo" localSheetId="6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4" hidden="1">{#N/A,#N/A,FALSE,"Лист4"}</definedName>
    <definedName name="rq" localSheetId="7" hidden="1">{#N/A,#N/A,FALSE,"Лист4"}</definedName>
    <definedName name="rq" localSheetId="5" hidden="1">{#N/A,#N/A,FALSE,"Лист4"}</definedName>
    <definedName name="rq" localSheetId="6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4" hidden="1">{#N/A,#N/A,FALSE,"Лист4"}</definedName>
    <definedName name="rqr" localSheetId="7" hidden="1">{#N/A,#N/A,FALSE,"Лист4"}</definedName>
    <definedName name="rqr" localSheetId="5" hidden="1">{#N/A,#N/A,FALSE,"Лист4"}</definedName>
    <definedName name="rqr" localSheetId="6" hidden="1">{#N/A,#N/A,FALSE,"Лист4"}</definedName>
    <definedName name="rqr" hidden="1">{#N/A,#N/A,FALSE,"Лист4"}</definedName>
    <definedName name="RR_Txt" localSheetId="1">#REF!</definedName>
    <definedName name="RR_Txt" localSheetId="3">#REF!</definedName>
    <definedName name="RR_Txt" localSheetId="4">#REF!</definedName>
    <definedName name="RR_Txt" localSheetId="7">#REF!</definedName>
    <definedName name="RR_Txt" localSheetId="5">#REF!</definedName>
    <definedName name="RR_Txt" localSheetId="6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4" hidden="1">{#N/A,#N/A,FALSE,"Лист4"}</definedName>
    <definedName name="rrrrrrr" localSheetId="7" hidden="1">{#N/A,#N/A,FALSE,"Лист4"}</definedName>
    <definedName name="rrrrrrr" localSheetId="5" hidden="1">{#N/A,#N/A,FALSE,"Лист4"}</definedName>
    <definedName name="rrrrrrr" localSheetId="6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4" hidden="1">{#N/A,#N/A,FALSE,"Лист4"}</definedName>
    <definedName name="rrrrrrrrrr" localSheetId="7" hidden="1">{#N/A,#N/A,FALSE,"Лист4"}</definedName>
    <definedName name="rrrrrrrrrr" localSheetId="5" hidden="1">{#N/A,#N/A,FALSE,"Лист4"}</definedName>
    <definedName name="rrrrrrrrrr" localSheetId="6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4" hidden="1">{#N/A,#N/A,FALSE,"Лист4"}</definedName>
    <definedName name="rrrrrrrrrrrrrrrr" localSheetId="7" hidden="1">{#N/A,#N/A,FALSE,"Лист4"}</definedName>
    <definedName name="rrrrrrrrrrrrrrrr" localSheetId="5" hidden="1">{#N/A,#N/A,FALSE,"Лист4"}</definedName>
    <definedName name="rrrrrrrrrrrrrrrr" localSheetId="6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4" hidden="1">{#N/A,#N/A,FALSE,"Лист4"}</definedName>
    <definedName name="rrrrrrrrrrrrrrrrrr" localSheetId="7" hidden="1">{#N/A,#N/A,FALSE,"Лист4"}</definedName>
    <definedName name="rrrrrrrrrrrrrrrrrr" localSheetId="5" hidden="1">{#N/A,#N/A,FALSE,"Лист4"}</definedName>
    <definedName name="rrrrrrrrrrrrrrrrrr" localSheetId="6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4" hidden="1">{#N/A,#N/A,FALSE,"Лист4"}</definedName>
    <definedName name="rrt" localSheetId="7" hidden="1">{#N/A,#N/A,FALSE,"Лист4"}</definedName>
    <definedName name="rrt" localSheetId="5" hidden="1">{#N/A,#N/A,FALSE,"Лист4"}</definedName>
    <definedName name="rrt" localSheetId="6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4" hidden="1">{#N/A,#N/A,FALSE,"Лист4"}</definedName>
    <definedName name="rrtt" localSheetId="7" hidden="1">{#N/A,#N/A,FALSE,"Лист4"}</definedName>
    <definedName name="rrtt" localSheetId="5" hidden="1">{#N/A,#N/A,FALSE,"Лист4"}</definedName>
    <definedName name="rrtt" localSheetId="6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4" hidden="1">{#N/A,#N/A,FALSE,"Лист4"}</definedName>
    <definedName name="rs" localSheetId="7" hidden="1">{#N/A,#N/A,FALSE,"Лист4"}</definedName>
    <definedName name="rs" localSheetId="5" hidden="1">{#N/A,#N/A,FALSE,"Лист4"}</definedName>
    <definedName name="rs" localSheetId="6" hidden="1">{#N/A,#N/A,FALSE,"Лист4"}</definedName>
    <definedName name="rs" hidden="1">{#N/A,#N/A,FALSE,"Лист4"}</definedName>
    <definedName name="rt" localSheetId="1" hidden="1">{#N/A,#N/A,FALSE,"Лист4"}</definedName>
    <definedName name="rt" localSheetId="4" hidden="1">{#N/A,#N/A,FALSE,"Лист4"}</definedName>
    <definedName name="rt" localSheetId="7" hidden="1">{#N/A,#N/A,FALSE,"Лист4"}</definedName>
    <definedName name="rt" localSheetId="5" hidden="1">{#N/A,#N/A,FALSE,"Лист4"}</definedName>
    <definedName name="rt" localSheetId="6" hidden="1">{#N/A,#N/A,FALSE,"Лист4"}</definedName>
    <definedName name="rt" hidden="1">{#N/A,#N/A,FALSE,"Лист4"}</definedName>
    <definedName name="ru" localSheetId="1" hidden="1">{#N/A,#N/A,FALSE,"Лист4"}</definedName>
    <definedName name="ru" localSheetId="4" hidden="1">{#N/A,#N/A,FALSE,"Лист4"}</definedName>
    <definedName name="ru" localSheetId="7" hidden="1">{#N/A,#N/A,FALSE,"Лист4"}</definedName>
    <definedName name="ru" localSheetId="5" hidden="1">{#N/A,#N/A,FALSE,"Лист4"}</definedName>
    <definedName name="ru" localSheetId="6" hidden="1">{#N/A,#N/A,FALSE,"Лист4"}</definedName>
    <definedName name="ru" hidden="1">{#N/A,#N/A,FALSE,"Лист4"}</definedName>
    <definedName name="rv" localSheetId="1" hidden="1">{#N/A,#N/A,FALSE,"Лист4"}</definedName>
    <definedName name="rv" localSheetId="4" hidden="1">{#N/A,#N/A,FALSE,"Лист4"}</definedName>
    <definedName name="rv" localSheetId="7" hidden="1">{#N/A,#N/A,FALSE,"Лист4"}</definedName>
    <definedName name="rv" localSheetId="5" hidden="1">{#N/A,#N/A,FALSE,"Лист4"}</definedName>
    <definedName name="rv" localSheetId="6" hidden="1">{#N/A,#N/A,FALSE,"Лист4"}</definedName>
    <definedName name="rv" hidden="1">{#N/A,#N/A,FALSE,"Лист4"}</definedName>
    <definedName name="rx" localSheetId="1" hidden="1">{#N/A,#N/A,FALSE,"Лист4"}</definedName>
    <definedName name="rx" localSheetId="4" hidden="1">{#N/A,#N/A,FALSE,"Лист4"}</definedName>
    <definedName name="rx" localSheetId="7" hidden="1">{#N/A,#N/A,FALSE,"Лист4"}</definedName>
    <definedName name="rx" localSheetId="5" hidden="1">{#N/A,#N/A,FALSE,"Лист4"}</definedName>
    <definedName name="rx" localSheetId="6" hidden="1">{#N/A,#N/A,FALSE,"Лист4"}</definedName>
    <definedName name="rx" hidden="1">{#N/A,#N/A,FALSE,"Лист4"}</definedName>
    <definedName name="ry" localSheetId="1" hidden="1">{#N/A,#N/A,FALSE,"Лист4"}</definedName>
    <definedName name="ry" localSheetId="4" hidden="1">{#N/A,#N/A,FALSE,"Лист4"}</definedName>
    <definedName name="ry" localSheetId="7" hidden="1">{#N/A,#N/A,FALSE,"Лист4"}</definedName>
    <definedName name="ry" localSheetId="5" hidden="1">{#N/A,#N/A,FALSE,"Лист4"}</definedName>
    <definedName name="ry" localSheetId="6" hidden="1">{#N/A,#N/A,FALSE,"Лист4"}</definedName>
    <definedName name="ry" hidden="1">{#N/A,#N/A,FALSE,"Лист4"}</definedName>
    <definedName name="rz" localSheetId="1" hidden="1">{#N/A,#N/A,FALSE,"Лист4"}</definedName>
    <definedName name="rz" localSheetId="4" hidden="1">{#N/A,#N/A,FALSE,"Лист4"}</definedName>
    <definedName name="rz" localSheetId="7" hidden="1">{#N/A,#N/A,FALSE,"Лист4"}</definedName>
    <definedName name="rz" localSheetId="5" hidden="1">{#N/A,#N/A,FALSE,"Лист4"}</definedName>
    <definedName name="rz" localSheetId="6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4" hidden="1">{#N/A,#N/A,FALSE,"Лист4"}</definedName>
    <definedName name="rzz" localSheetId="7" hidden="1">{#N/A,#N/A,FALSE,"Лист4"}</definedName>
    <definedName name="rzz" localSheetId="5" hidden="1">{#N/A,#N/A,FALSE,"Лист4"}</definedName>
    <definedName name="rzz" localSheetId="6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4" hidden="1">{#N/A,#N/A,FALSE,"Лист4"}</definedName>
    <definedName name="sas" localSheetId="7" hidden="1">{#N/A,#N/A,FALSE,"Лист4"}</definedName>
    <definedName name="sas" localSheetId="5" hidden="1">{#N/A,#N/A,FALSE,"Лист4"}</definedName>
    <definedName name="sas" localSheetId="6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4" hidden="1">{#N/A,#N/A,FALSE,"Лист4"}</definedName>
    <definedName name="ssss" localSheetId="7" hidden="1">{#N/A,#N/A,FALSE,"Лист4"}</definedName>
    <definedName name="ssss" localSheetId="5" hidden="1">{#N/A,#N/A,FALSE,"Лист4"}</definedName>
    <definedName name="ssss" localSheetId="6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4" hidden="1">{#N/A,#N/A,FALSE,"Лист4"}</definedName>
    <definedName name="ssssssss" localSheetId="7" hidden="1">{#N/A,#N/A,FALSE,"Лист4"}</definedName>
    <definedName name="ssssssss" localSheetId="5" hidden="1">{#N/A,#N/A,FALSE,"Лист4"}</definedName>
    <definedName name="ssssssss" localSheetId="6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4" hidden="1">{#N/A,#N/A,FALSE,"Лист4"}</definedName>
    <definedName name="sssssssssss" localSheetId="7" hidden="1">{#N/A,#N/A,FALSE,"Лист4"}</definedName>
    <definedName name="sssssssssss" localSheetId="5" hidden="1">{#N/A,#N/A,FALSE,"Лист4"}</definedName>
    <definedName name="sssssssssss" localSheetId="6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4" hidden="1">{#N/A,#N/A,FALSE,"Лист4"}</definedName>
    <definedName name="sssssssssssssssssss" localSheetId="7" hidden="1">{#N/A,#N/A,FALSE,"Лист4"}</definedName>
    <definedName name="sssssssssssssssssss" localSheetId="5" hidden="1">{#N/A,#N/A,FALSE,"Лист4"}</definedName>
    <definedName name="sssssssssssssssssss" localSheetId="6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4" hidden="1">{#N/A,#N/A,FALSE,"Лист4"}</definedName>
    <definedName name="sx" localSheetId="7" hidden="1">{#N/A,#N/A,FALSE,"Лист4"}</definedName>
    <definedName name="sx" localSheetId="5" hidden="1">{#N/A,#N/A,FALSE,"Лист4"}</definedName>
    <definedName name="sx" localSheetId="6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4" hidden="1">{#N/A,#N/A,FALSE,"Лист4"}</definedName>
    <definedName name="taf" localSheetId="7" hidden="1">{#N/A,#N/A,FALSE,"Лист4"}</definedName>
    <definedName name="taf" localSheetId="5" hidden="1">{#N/A,#N/A,FALSE,"Лист4"}</definedName>
    <definedName name="taf" localSheetId="6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4" hidden="1">{#N/A,#N/A,FALSE,"Лист4"}</definedName>
    <definedName name="td" localSheetId="7" hidden="1">{#N/A,#N/A,FALSE,"Лист4"}</definedName>
    <definedName name="td" localSheetId="5" hidden="1">{#N/A,#N/A,FALSE,"Лист4"}</definedName>
    <definedName name="td" localSheetId="6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4" hidden="1">{#N/A,#N/A,FALSE,"Лист4"}</definedName>
    <definedName name="tgb" localSheetId="7" hidden="1">{#N/A,#N/A,FALSE,"Лист4"}</definedName>
    <definedName name="tgb" localSheetId="5" hidden="1">{#N/A,#N/A,FALSE,"Лист4"}</definedName>
    <definedName name="tgb" localSheetId="6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4" hidden="1">{#N/A,#N/A,FALSE,"Лист4"}</definedName>
    <definedName name="ttttttttttttttttttttttttt" localSheetId="7" hidden="1">{#N/A,#N/A,FALSE,"Лист4"}</definedName>
    <definedName name="ttttttttttttttttttttttttt" localSheetId="5" hidden="1">{#N/A,#N/A,FALSE,"Лист4"}</definedName>
    <definedName name="ttttttttttttttttttttttttt" localSheetId="6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4" hidden="1">{#N/A,#N/A,FALSE,"Лист4"}</definedName>
    <definedName name="ttttttttttttttttttttttttttttttt" localSheetId="7" hidden="1">{#N/A,#N/A,FALSE,"Лист4"}</definedName>
    <definedName name="ttttttttttttttttttttttttttttttt" localSheetId="5" hidden="1">{#N/A,#N/A,FALSE,"Лист4"}</definedName>
    <definedName name="ttttttttttttttttttttttttttttttt" localSheetId="6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4" hidden="1">{#N/A,#N/A,FALSE,"Лист4"}</definedName>
    <definedName name="tu" localSheetId="7" hidden="1">{#N/A,#N/A,FALSE,"Лист4"}</definedName>
    <definedName name="tu" localSheetId="5" hidden="1">{#N/A,#N/A,FALSE,"Лист4"}</definedName>
    <definedName name="tu" localSheetId="6" hidden="1">{#N/A,#N/A,FALSE,"Лист4"}</definedName>
    <definedName name="tu" hidden="1">{#N/A,#N/A,FALSE,"Лист4"}</definedName>
    <definedName name="tw" localSheetId="1" hidden="1">{#N/A,#N/A,FALSE,"Лист4"}</definedName>
    <definedName name="tw" localSheetId="4" hidden="1">{#N/A,#N/A,FALSE,"Лист4"}</definedName>
    <definedName name="tw" localSheetId="7" hidden="1">{#N/A,#N/A,FALSE,"Лист4"}</definedName>
    <definedName name="tw" localSheetId="5" hidden="1">{#N/A,#N/A,FALSE,"Лист4"}</definedName>
    <definedName name="tw" localSheetId="6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4" hidden="1">{#N/A,#N/A,FALSE,"Лист4"}</definedName>
    <definedName name="tws" localSheetId="7" hidden="1">{#N/A,#N/A,FALSE,"Лист4"}</definedName>
    <definedName name="tws" localSheetId="5" hidden="1">{#N/A,#N/A,FALSE,"Лист4"}</definedName>
    <definedName name="tws" localSheetId="6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4" hidden="1">{#N/A,#N/A,FALSE,"Лист4"}</definedName>
    <definedName name="twsa" localSheetId="7" hidden="1">{#N/A,#N/A,FALSE,"Лист4"}</definedName>
    <definedName name="twsa" localSheetId="5" hidden="1">{#N/A,#N/A,FALSE,"Лист4"}</definedName>
    <definedName name="twsa" localSheetId="6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4" hidden="1">{#N/A,#N/A,FALSE,"Лист4"}</definedName>
    <definedName name="tx" localSheetId="7" hidden="1">{#N/A,#N/A,FALSE,"Лист4"}</definedName>
    <definedName name="tx" localSheetId="5" hidden="1">{#N/A,#N/A,FALSE,"Лист4"}</definedName>
    <definedName name="tx" localSheetId="6" hidden="1">{#N/A,#N/A,FALSE,"Лист4"}</definedName>
    <definedName name="tx" hidden="1">{#N/A,#N/A,FALSE,"Лист4"}</definedName>
    <definedName name="ua" localSheetId="1" hidden="1">{#N/A,#N/A,FALSE,"Лист4"}</definedName>
    <definedName name="ua" localSheetId="4" hidden="1">{#N/A,#N/A,FALSE,"Лист4"}</definedName>
    <definedName name="ua" localSheetId="7" hidden="1">{#N/A,#N/A,FALSE,"Лист4"}</definedName>
    <definedName name="ua" localSheetId="5" hidden="1">{#N/A,#N/A,FALSE,"Лист4"}</definedName>
    <definedName name="ua" localSheetId="6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4" hidden="1">{#N/A,#N/A,FALSE,"Лист4"}</definedName>
    <definedName name="uaa" localSheetId="7" hidden="1">{#N/A,#N/A,FALSE,"Лист4"}</definedName>
    <definedName name="uaa" localSheetId="5" hidden="1">{#N/A,#N/A,FALSE,"Лист4"}</definedName>
    <definedName name="uaa" localSheetId="6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4" hidden="1">{#N/A,#N/A,FALSE,"Лист4"}</definedName>
    <definedName name="uat" localSheetId="7" hidden="1">{#N/A,#N/A,FALSE,"Лист4"}</definedName>
    <definedName name="uat" localSheetId="5" hidden="1">{#N/A,#N/A,FALSE,"Лист4"}</definedName>
    <definedName name="uat" localSheetId="6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4" hidden="1">{#N/A,#N/A,FALSE,"Лист4"}</definedName>
    <definedName name="uds" localSheetId="7" hidden="1">{#N/A,#N/A,FALSE,"Лист4"}</definedName>
    <definedName name="uds" localSheetId="5" hidden="1">{#N/A,#N/A,FALSE,"Лист4"}</definedName>
    <definedName name="uds" localSheetId="6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4" hidden="1">{#N/A,#N/A,FALSE,"Лист4"}</definedName>
    <definedName name="ujm" localSheetId="7" hidden="1">{#N/A,#N/A,FALSE,"Лист4"}</definedName>
    <definedName name="ujm" localSheetId="5" hidden="1">{#N/A,#N/A,FALSE,"Лист4"}</definedName>
    <definedName name="ujm" localSheetId="6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4" hidden="1">{#N/A,#N/A,FALSE,"Лист4"}</definedName>
    <definedName name="uuuuuuuuuuuuuuuuu" localSheetId="7" hidden="1">{#N/A,#N/A,FALSE,"Лист4"}</definedName>
    <definedName name="uuuuuuuuuuuuuuuuu" localSheetId="5" hidden="1">{#N/A,#N/A,FALSE,"Лист4"}</definedName>
    <definedName name="uuuuuuuuuuuuuuuuu" localSheetId="6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4" hidden="1">{#N/A,#N/A,FALSE,"Лист4"}</definedName>
    <definedName name="uuuuuuuuuuuuuuuuuuuuuuuu" localSheetId="7" hidden="1">{#N/A,#N/A,FALSE,"Лист4"}</definedName>
    <definedName name="uuuuuuuuuuuuuuuuuuuuuuuu" localSheetId="5" hidden="1">{#N/A,#N/A,FALSE,"Лист4"}</definedName>
    <definedName name="uuuuuuuuuuuuuuuuuuuuuuuu" localSheetId="6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4" hidden="1">{#N/A,#N/A,FALSE,"Лист4"}</definedName>
    <definedName name="uuuuuuuuuuuuuuuuuuuuuuuuu" localSheetId="7" hidden="1">{#N/A,#N/A,FALSE,"Лист4"}</definedName>
    <definedName name="uuuuuuuuuuuuuuuuuuuuuuuuu" localSheetId="5" hidden="1">{#N/A,#N/A,FALSE,"Лист4"}</definedName>
    <definedName name="uuuuuuuuuuuuuuuuuuuuuuuuu" localSheetId="6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4" hidden="1">{#N/A,#N/A,FALSE,"Лист4"}</definedName>
    <definedName name="vc" localSheetId="7" hidden="1">{#N/A,#N/A,FALSE,"Лист4"}</definedName>
    <definedName name="vc" localSheetId="5" hidden="1">{#N/A,#N/A,FALSE,"Лист4"}</definedName>
    <definedName name="vc" localSheetId="6" hidden="1">{#N/A,#N/A,FALSE,"Лист4"}</definedName>
    <definedName name="vc" hidden="1">{#N/A,#N/A,FALSE,"Лист4"}</definedName>
    <definedName name="vi" localSheetId="1" hidden="1">{#N/A,#N/A,FALSE,"Лист4"}</definedName>
    <definedName name="vi" localSheetId="4" hidden="1">{#N/A,#N/A,FALSE,"Лист4"}</definedName>
    <definedName name="vi" localSheetId="7" hidden="1">{#N/A,#N/A,FALSE,"Лист4"}</definedName>
    <definedName name="vi" localSheetId="5" hidden="1">{#N/A,#N/A,FALSE,"Лист4"}</definedName>
    <definedName name="vi" localSheetId="6" hidden="1">{#N/A,#N/A,FALSE,"Лист4"}</definedName>
    <definedName name="vi" hidden="1">{#N/A,#N/A,FALSE,"Лист4"}</definedName>
    <definedName name="vr" localSheetId="1" hidden="1">{#N/A,#N/A,FALSE,"Лист4"}</definedName>
    <definedName name="vr" localSheetId="4" hidden="1">{#N/A,#N/A,FALSE,"Лист4"}</definedName>
    <definedName name="vr" localSheetId="7" hidden="1">{#N/A,#N/A,FALSE,"Лист4"}</definedName>
    <definedName name="vr" localSheetId="5" hidden="1">{#N/A,#N/A,FALSE,"Лист4"}</definedName>
    <definedName name="vr" localSheetId="6" hidden="1">{#N/A,#N/A,FALSE,"Лист4"}</definedName>
    <definedName name="vr" hidden="1">{#N/A,#N/A,FALSE,"Лист4"}</definedName>
    <definedName name="vv" localSheetId="1" hidden="1">{#N/A,#N/A,FALSE,"Лист4"}</definedName>
    <definedName name="vv" localSheetId="4" hidden="1">{#N/A,#N/A,FALSE,"Лист4"}</definedName>
    <definedName name="vv" localSheetId="7" hidden="1">{#N/A,#N/A,FALSE,"Лист4"}</definedName>
    <definedName name="vv" localSheetId="5" hidden="1">{#N/A,#N/A,FALSE,"Лист4"}</definedName>
    <definedName name="vv" localSheetId="6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4" hidden="1">{#N/A,#N/A,FALSE,"Лист4"}</definedName>
    <definedName name="vvvb" localSheetId="7" hidden="1">{#N/A,#N/A,FALSE,"Лист4"}</definedName>
    <definedName name="vvvb" localSheetId="5" hidden="1">{#N/A,#N/A,FALSE,"Лист4"}</definedName>
    <definedName name="vvvb" localSheetId="6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4" hidden="1">{#N/A,#N/A,FALSE,"Лист4"}</definedName>
    <definedName name="vx" localSheetId="7" hidden="1">{#N/A,#N/A,FALSE,"Лист4"}</definedName>
    <definedName name="vx" localSheetId="5" hidden="1">{#N/A,#N/A,FALSE,"Лист4"}</definedName>
    <definedName name="vx" localSheetId="6" hidden="1">{#N/A,#N/A,FALSE,"Лист4"}</definedName>
    <definedName name="vx" hidden="1">{#N/A,#N/A,FALSE,"Лист4"}</definedName>
    <definedName name="w" localSheetId="1" hidden="1">{#N/A,#N/A,FALSE,"Лист4"}</definedName>
    <definedName name="w" localSheetId="4" hidden="1">{#N/A,#N/A,FALSE,"Лист4"}</definedName>
    <definedName name="w" localSheetId="7" hidden="1">{#N/A,#N/A,FALSE,"Лист4"}</definedName>
    <definedName name="w" localSheetId="5" hidden="1">{#N/A,#N/A,FALSE,"Лист4"}</definedName>
    <definedName name="w" localSheetId="6" hidden="1">{#N/A,#N/A,FALSE,"Лист4"}</definedName>
    <definedName name="w" hidden="1">{#N/A,#N/A,FALSE,"Лист4"}</definedName>
    <definedName name="wa" localSheetId="1" hidden="1">{#N/A,#N/A,FALSE,"Лист4"}</definedName>
    <definedName name="wa" localSheetId="4" hidden="1">{#N/A,#N/A,FALSE,"Лист4"}</definedName>
    <definedName name="wa" localSheetId="7" hidden="1">{#N/A,#N/A,FALSE,"Лист4"}</definedName>
    <definedName name="wa" localSheetId="5" hidden="1">{#N/A,#N/A,FALSE,"Лист4"}</definedName>
    <definedName name="wa" localSheetId="6" hidden="1">{#N/A,#N/A,FALSE,"Лист4"}</definedName>
    <definedName name="wa" hidden="1">{#N/A,#N/A,FALSE,"Лист4"}</definedName>
    <definedName name="wb" localSheetId="1" hidden="1">{#N/A,#N/A,FALSE,"Лист4"}</definedName>
    <definedName name="wb" localSheetId="4" hidden="1">{#N/A,#N/A,FALSE,"Лист4"}</definedName>
    <definedName name="wb" localSheetId="7" hidden="1">{#N/A,#N/A,FALSE,"Лист4"}</definedName>
    <definedName name="wb" localSheetId="5" hidden="1">{#N/A,#N/A,FALSE,"Лист4"}</definedName>
    <definedName name="wb" localSheetId="6" hidden="1">{#N/A,#N/A,FALSE,"Лист4"}</definedName>
    <definedName name="wb" hidden="1">{#N/A,#N/A,FALSE,"Лист4"}</definedName>
    <definedName name="wc" localSheetId="1" hidden="1">{#N/A,#N/A,FALSE,"Лист4"}</definedName>
    <definedName name="wc" localSheetId="4" hidden="1">{#N/A,#N/A,FALSE,"Лист4"}</definedName>
    <definedName name="wc" localSheetId="7" hidden="1">{#N/A,#N/A,FALSE,"Лист4"}</definedName>
    <definedName name="wc" localSheetId="5" hidden="1">{#N/A,#N/A,FALSE,"Лист4"}</definedName>
    <definedName name="wc" localSheetId="6" hidden="1">{#N/A,#N/A,FALSE,"Лист4"}</definedName>
    <definedName name="wc" hidden="1">{#N/A,#N/A,FALSE,"Лист4"}</definedName>
    <definedName name="wd" localSheetId="1" hidden="1">{#N/A,#N/A,FALSE,"Лист4"}</definedName>
    <definedName name="wd" localSheetId="4" hidden="1">{#N/A,#N/A,FALSE,"Лист4"}</definedName>
    <definedName name="wd" localSheetId="7" hidden="1">{#N/A,#N/A,FALSE,"Лист4"}</definedName>
    <definedName name="wd" localSheetId="5" hidden="1">{#N/A,#N/A,FALSE,"Лист4"}</definedName>
    <definedName name="wd" localSheetId="6" hidden="1">{#N/A,#N/A,FALSE,"Лист4"}</definedName>
    <definedName name="wd" hidden="1">{#N/A,#N/A,FALSE,"Лист4"}</definedName>
    <definedName name="we" localSheetId="1" hidden="1">{#N/A,#N/A,FALSE,"Лист4"}</definedName>
    <definedName name="we" localSheetId="4" hidden="1">{#N/A,#N/A,FALSE,"Лист4"}</definedName>
    <definedName name="we" localSheetId="7" hidden="1">{#N/A,#N/A,FALSE,"Лист4"}</definedName>
    <definedName name="we" localSheetId="5" hidden="1">{#N/A,#N/A,FALSE,"Лист4"}</definedName>
    <definedName name="we" localSheetId="6" hidden="1">{#N/A,#N/A,FALSE,"Лист4"}</definedName>
    <definedName name="we" hidden="1">{#N/A,#N/A,FALSE,"Лист4"}</definedName>
    <definedName name="wf" localSheetId="1" hidden="1">{#N/A,#N/A,FALSE,"Лист4"}</definedName>
    <definedName name="wf" localSheetId="4" hidden="1">{#N/A,#N/A,FALSE,"Лист4"}</definedName>
    <definedName name="wf" localSheetId="7" hidden="1">{#N/A,#N/A,FALSE,"Лист4"}</definedName>
    <definedName name="wf" localSheetId="5" hidden="1">{#N/A,#N/A,FALSE,"Лист4"}</definedName>
    <definedName name="wf" localSheetId="6" hidden="1">{#N/A,#N/A,FALSE,"Лист4"}</definedName>
    <definedName name="wf" hidden="1">{#N/A,#N/A,FALSE,"Лист4"}</definedName>
    <definedName name="wg" localSheetId="1" hidden="1">{#N/A,#N/A,FALSE,"Лист4"}</definedName>
    <definedName name="wg" localSheetId="4" hidden="1">{#N/A,#N/A,FALSE,"Лист4"}</definedName>
    <definedName name="wg" localSheetId="7" hidden="1">{#N/A,#N/A,FALSE,"Лист4"}</definedName>
    <definedName name="wg" localSheetId="5" hidden="1">{#N/A,#N/A,FALSE,"Лист4"}</definedName>
    <definedName name="wg" localSheetId="6" hidden="1">{#N/A,#N/A,FALSE,"Лист4"}</definedName>
    <definedName name="wg" hidden="1">{#N/A,#N/A,FALSE,"Лист4"}</definedName>
    <definedName name="wh" localSheetId="1" hidden="1">{#N/A,#N/A,FALSE,"Лист4"}</definedName>
    <definedName name="wh" localSheetId="4" hidden="1">{#N/A,#N/A,FALSE,"Лист4"}</definedName>
    <definedName name="wh" localSheetId="7" hidden="1">{#N/A,#N/A,FALSE,"Лист4"}</definedName>
    <definedName name="wh" localSheetId="5" hidden="1">{#N/A,#N/A,FALSE,"Лист4"}</definedName>
    <definedName name="wh" localSheetId="6" hidden="1">{#N/A,#N/A,FALSE,"Лист4"}</definedName>
    <definedName name="wh" hidden="1">{#N/A,#N/A,FALSE,"Лист4"}</definedName>
    <definedName name="wi" localSheetId="1" hidden="1">{#N/A,#N/A,FALSE,"Лист4"}</definedName>
    <definedName name="wi" localSheetId="4" hidden="1">{#N/A,#N/A,FALSE,"Лист4"}</definedName>
    <definedName name="wi" localSheetId="7" hidden="1">{#N/A,#N/A,FALSE,"Лист4"}</definedName>
    <definedName name="wi" localSheetId="5" hidden="1">{#N/A,#N/A,FALSE,"Лист4"}</definedName>
    <definedName name="wi" localSheetId="6" hidden="1">{#N/A,#N/A,FALSE,"Лист4"}</definedName>
    <definedName name="wi" hidden="1">{#N/A,#N/A,FALSE,"Лист4"}</definedName>
    <definedName name="wj" localSheetId="1" hidden="1">{#N/A,#N/A,FALSE,"Лист4"}</definedName>
    <definedName name="wj" localSheetId="4" hidden="1">{#N/A,#N/A,FALSE,"Лист4"}</definedName>
    <definedName name="wj" localSheetId="7" hidden="1">{#N/A,#N/A,FALSE,"Лист4"}</definedName>
    <definedName name="wj" localSheetId="5" hidden="1">{#N/A,#N/A,FALSE,"Лист4"}</definedName>
    <definedName name="wj" localSheetId="6" hidden="1">{#N/A,#N/A,FALSE,"Лист4"}</definedName>
    <definedName name="wj" hidden="1">{#N/A,#N/A,FALSE,"Лист4"}</definedName>
    <definedName name="wk" localSheetId="1" hidden="1">{#N/A,#N/A,FALSE,"Лист4"}</definedName>
    <definedName name="wk" localSheetId="4" hidden="1">{#N/A,#N/A,FALSE,"Лист4"}</definedName>
    <definedName name="wk" localSheetId="7" hidden="1">{#N/A,#N/A,FALSE,"Лист4"}</definedName>
    <definedName name="wk" localSheetId="5" hidden="1">{#N/A,#N/A,FALSE,"Лист4"}</definedName>
    <definedName name="wk" localSheetId="6" hidden="1">{#N/A,#N/A,FALSE,"Лист4"}</definedName>
    <definedName name="wk" hidden="1">{#N/A,#N/A,FALSE,"Лист4"}</definedName>
    <definedName name="wl" localSheetId="1" hidden="1">{#N/A,#N/A,FALSE,"Лист4"}</definedName>
    <definedName name="wl" localSheetId="4" hidden="1">{#N/A,#N/A,FALSE,"Лист4"}</definedName>
    <definedName name="wl" localSheetId="7" hidden="1">{#N/A,#N/A,FALSE,"Лист4"}</definedName>
    <definedName name="wl" localSheetId="5" hidden="1">{#N/A,#N/A,FALSE,"Лист4"}</definedName>
    <definedName name="wl" localSheetId="6" hidden="1">{#N/A,#N/A,FALSE,"Лист4"}</definedName>
    <definedName name="wl" hidden="1">{#N/A,#N/A,FALSE,"Лист4"}</definedName>
    <definedName name="wm" localSheetId="1" hidden="1">{#N/A,#N/A,FALSE,"Лист4"}</definedName>
    <definedName name="wm" localSheetId="4" hidden="1">{#N/A,#N/A,FALSE,"Лист4"}</definedName>
    <definedName name="wm" localSheetId="7" hidden="1">{#N/A,#N/A,FALSE,"Лист4"}</definedName>
    <definedName name="wm" localSheetId="5" hidden="1">{#N/A,#N/A,FALSE,"Лист4"}</definedName>
    <definedName name="wm" localSheetId="6" hidden="1">{#N/A,#N/A,FALSE,"Лист4"}</definedName>
    <definedName name="wm" hidden="1">{#N/A,#N/A,FALSE,"Лист4"}</definedName>
    <definedName name="wn" localSheetId="1" hidden="1">{#N/A,#N/A,FALSE,"Лист4"}</definedName>
    <definedName name="wn" localSheetId="4" hidden="1">{#N/A,#N/A,FALSE,"Лист4"}</definedName>
    <definedName name="wn" localSheetId="7" hidden="1">{#N/A,#N/A,FALSE,"Лист4"}</definedName>
    <definedName name="wn" localSheetId="5" hidden="1">{#N/A,#N/A,FALSE,"Лист4"}</definedName>
    <definedName name="wn" localSheetId="6" hidden="1">{#N/A,#N/A,FALSE,"Лист4"}</definedName>
    <definedName name="wn" hidden="1">{#N/A,#N/A,FALSE,"Лист4"}</definedName>
    <definedName name="wo" localSheetId="1" hidden="1">{#N/A,#N/A,FALSE,"Лист4"}</definedName>
    <definedName name="wo" localSheetId="4" hidden="1">{#N/A,#N/A,FALSE,"Лист4"}</definedName>
    <definedName name="wo" localSheetId="7" hidden="1">{#N/A,#N/A,FALSE,"Лист4"}</definedName>
    <definedName name="wo" localSheetId="5" hidden="1">{#N/A,#N/A,FALSE,"Лист4"}</definedName>
    <definedName name="wo" localSheetId="6" hidden="1">{#N/A,#N/A,FALSE,"Лист4"}</definedName>
    <definedName name="wo" hidden="1">{#N/A,#N/A,FALSE,"Лист4"}</definedName>
    <definedName name="wp" localSheetId="1" hidden="1">{#N/A,#N/A,FALSE,"Лист4"}</definedName>
    <definedName name="wp" localSheetId="4" hidden="1">{#N/A,#N/A,FALSE,"Лист4"}</definedName>
    <definedName name="wp" localSheetId="7" hidden="1">{#N/A,#N/A,FALSE,"Лист4"}</definedName>
    <definedName name="wp" localSheetId="5" hidden="1">{#N/A,#N/A,FALSE,"Лист4"}</definedName>
    <definedName name="wp" localSheetId="6" hidden="1">{#N/A,#N/A,FALSE,"Лист4"}</definedName>
    <definedName name="wp" hidden="1">{#N/A,#N/A,FALSE,"Лист4"}</definedName>
    <definedName name="wq" localSheetId="1" hidden="1">{#N/A,#N/A,FALSE,"Лист4"}</definedName>
    <definedName name="wq" localSheetId="4" hidden="1">{#N/A,#N/A,FALSE,"Лист4"}</definedName>
    <definedName name="wq" localSheetId="7" hidden="1">{#N/A,#N/A,FALSE,"Лист4"}</definedName>
    <definedName name="wq" localSheetId="5" hidden="1">{#N/A,#N/A,FALSE,"Лист4"}</definedName>
    <definedName name="wq" localSheetId="6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4" hidden="1">{#N/A,#N/A,FALSE,"Лист4"}</definedName>
    <definedName name="wqq" localSheetId="7" hidden="1">{#N/A,#N/A,FALSE,"Лист4"}</definedName>
    <definedName name="wqq" localSheetId="5" hidden="1">{#N/A,#N/A,FALSE,"Лист4"}</definedName>
    <definedName name="wqq" localSheetId="6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4" hidden="1">{#N/A,#N/A,FALSE,"Лист4"}</definedName>
    <definedName name="wr" localSheetId="7" hidden="1">{#N/A,#N/A,FALSE,"Лист4"}</definedName>
    <definedName name="wr" localSheetId="5" hidden="1">{#N/A,#N/A,FALSE,"Лист4"}</definedName>
    <definedName name="wr" localSheetId="6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4" hidden="1">{#N/A,#N/A,FALSE,"Лист4"}</definedName>
    <definedName name="wrn.Інструкція." localSheetId="7" hidden="1">{#N/A,#N/A,FALSE,"Лист4"}</definedName>
    <definedName name="wrn.Інструкція." localSheetId="5" hidden="1">{#N/A,#N/A,FALSE,"Лист4"}</definedName>
    <definedName name="wrn.Інструкція." localSheetId="6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4" hidden="1">{#N/A,#N/A,FALSE,"Лист4"}</definedName>
    <definedName name="ws" localSheetId="7" hidden="1">{#N/A,#N/A,FALSE,"Лист4"}</definedName>
    <definedName name="ws" localSheetId="5" hidden="1">{#N/A,#N/A,FALSE,"Лист4"}</definedName>
    <definedName name="ws" localSheetId="6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4" hidden="1">{#N/A,#N/A,FALSE,"Лист4"}</definedName>
    <definedName name="wsa" localSheetId="7" hidden="1">{#N/A,#N/A,FALSE,"Лист4"}</definedName>
    <definedName name="wsa" localSheetId="5" hidden="1">{#N/A,#N/A,FALSE,"Лист4"}</definedName>
    <definedName name="wsa" localSheetId="6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4" hidden="1">{#N/A,#N/A,FALSE,"Лист4"}</definedName>
    <definedName name="wss" localSheetId="7" hidden="1">{#N/A,#N/A,FALSE,"Лист4"}</definedName>
    <definedName name="wss" localSheetId="5" hidden="1">{#N/A,#N/A,FALSE,"Лист4"}</definedName>
    <definedName name="wss" localSheetId="6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4" hidden="1">{#N/A,#N/A,FALSE,"Лист4"}</definedName>
    <definedName name="wsx" localSheetId="7" hidden="1">{#N/A,#N/A,FALSE,"Лист4"}</definedName>
    <definedName name="wsx" localSheetId="5" hidden="1">{#N/A,#N/A,FALSE,"Лист4"}</definedName>
    <definedName name="wsx" localSheetId="6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4" hidden="1">{#N/A,#N/A,FALSE,"Лист4"}</definedName>
    <definedName name="wt" localSheetId="7" hidden="1">{#N/A,#N/A,FALSE,"Лист4"}</definedName>
    <definedName name="wt" localSheetId="5" hidden="1">{#N/A,#N/A,FALSE,"Лист4"}</definedName>
    <definedName name="wt" localSheetId="6" hidden="1">{#N/A,#N/A,FALSE,"Лист4"}</definedName>
    <definedName name="wt" hidden="1">{#N/A,#N/A,FALSE,"Лист4"}</definedName>
    <definedName name="wu" localSheetId="1" hidden="1">{#N/A,#N/A,FALSE,"Лист4"}</definedName>
    <definedName name="wu" localSheetId="4" hidden="1">{#N/A,#N/A,FALSE,"Лист4"}</definedName>
    <definedName name="wu" localSheetId="7" hidden="1">{#N/A,#N/A,FALSE,"Лист4"}</definedName>
    <definedName name="wu" localSheetId="5" hidden="1">{#N/A,#N/A,FALSE,"Лист4"}</definedName>
    <definedName name="wu" localSheetId="6" hidden="1">{#N/A,#N/A,FALSE,"Лист4"}</definedName>
    <definedName name="wu" hidden="1">{#N/A,#N/A,FALSE,"Лист4"}</definedName>
    <definedName name="wv" localSheetId="1" hidden="1">{#N/A,#N/A,FALSE,"Лист4"}</definedName>
    <definedName name="wv" localSheetId="4" hidden="1">{#N/A,#N/A,FALSE,"Лист4"}</definedName>
    <definedName name="wv" localSheetId="7" hidden="1">{#N/A,#N/A,FALSE,"Лист4"}</definedName>
    <definedName name="wv" localSheetId="5" hidden="1">{#N/A,#N/A,FALSE,"Лист4"}</definedName>
    <definedName name="wv" localSheetId="6" hidden="1">{#N/A,#N/A,FALSE,"Лист4"}</definedName>
    <definedName name="wv" hidden="1">{#N/A,#N/A,FALSE,"Лист4"}</definedName>
    <definedName name="ww" localSheetId="1" hidden="1">{#N/A,#N/A,FALSE,"Лист4"}</definedName>
    <definedName name="ww" localSheetId="4" hidden="1">{#N/A,#N/A,FALSE,"Лист4"}</definedName>
    <definedName name="ww" localSheetId="7" hidden="1">{#N/A,#N/A,FALSE,"Лист4"}</definedName>
    <definedName name="ww" localSheetId="5" hidden="1">{#N/A,#N/A,FALSE,"Лист4"}</definedName>
    <definedName name="ww" localSheetId="6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4" hidden="1">{#N/A,#N/A,FALSE,"Лист4"}</definedName>
    <definedName name="www" localSheetId="7" hidden="1">{#N/A,#N/A,FALSE,"Лист4"}</definedName>
    <definedName name="www" localSheetId="5" hidden="1">{#N/A,#N/A,FALSE,"Лист4"}</definedName>
    <definedName name="www" localSheetId="6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4" hidden="1">{#N/A,#N/A,FALSE,"Лист4"}</definedName>
    <definedName name="wwww" localSheetId="7" hidden="1">{#N/A,#N/A,FALSE,"Лист4"}</definedName>
    <definedName name="wwww" localSheetId="5" hidden="1">{#N/A,#N/A,FALSE,"Лист4"}</definedName>
    <definedName name="wwww" localSheetId="6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4" hidden="1">{#N/A,#N/A,FALSE,"Лист4"}</definedName>
    <definedName name="wwwww" localSheetId="7" hidden="1">{#N/A,#N/A,FALSE,"Лист4"}</definedName>
    <definedName name="wwwww" localSheetId="5" hidden="1">{#N/A,#N/A,FALSE,"Лист4"}</definedName>
    <definedName name="wwwww" localSheetId="6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4" hidden="1">{#N/A,#N/A,FALSE,"Лист4"}</definedName>
    <definedName name="wwwwww" localSheetId="7" hidden="1">{#N/A,#N/A,FALSE,"Лист4"}</definedName>
    <definedName name="wwwwww" localSheetId="5" hidden="1">{#N/A,#N/A,FALSE,"Лист4"}</definedName>
    <definedName name="wwwwww" localSheetId="6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4" hidden="1">{#N/A,#N/A,FALSE,"Лист4"}</definedName>
    <definedName name="wwwwwwww" localSheetId="7" hidden="1">{#N/A,#N/A,FALSE,"Лист4"}</definedName>
    <definedName name="wwwwwwww" localSheetId="5" hidden="1">{#N/A,#N/A,FALSE,"Лист4"}</definedName>
    <definedName name="wwwwwwww" localSheetId="6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4" hidden="1">{#N/A,#N/A,FALSE,"Лист4"}</definedName>
    <definedName name="wwwwwwwwww" localSheetId="7" hidden="1">{#N/A,#N/A,FALSE,"Лист4"}</definedName>
    <definedName name="wwwwwwwwww" localSheetId="5" hidden="1">{#N/A,#N/A,FALSE,"Лист4"}</definedName>
    <definedName name="wwwwwwwwww" localSheetId="6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4" hidden="1">{#N/A,#N/A,FALSE,"Лист4"}</definedName>
    <definedName name="wwwwwwwwwwwww" localSheetId="7" hidden="1">{#N/A,#N/A,FALSE,"Лист4"}</definedName>
    <definedName name="wwwwwwwwwwwww" localSheetId="5" hidden="1">{#N/A,#N/A,FALSE,"Лист4"}</definedName>
    <definedName name="wwwwwwwwwwwww" localSheetId="6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4" hidden="1">{#N/A,#N/A,FALSE,"Лист4"}</definedName>
    <definedName name="wwwwwwwwwwwwww" localSheetId="7" hidden="1">{#N/A,#N/A,FALSE,"Лист4"}</definedName>
    <definedName name="wwwwwwwwwwwwww" localSheetId="5" hidden="1">{#N/A,#N/A,FALSE,"Лист4"}</definedName>
    <definedName name="wwwwwwwwwwwwww" localSheetId="6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4" hidden="1">{#N/A,#N/A,FALSE,"Лист4"}</definedName>
    <definedName name="wwwwwwwwwwwwwwww" localSheetId="7" hidden="1">{#N/A,#N/A,FALSE,"Лист4"}</definedName>
    <definedName name="wwwwwwwwwwwwwwww" localSheetId="5" hidden="1">{#N/A,#N/A,FALSE,"Лист4"}</definedName>
    <definedName name="wwwwwwwwwwwwwwww" localSheetId="6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4" hidden="1">{#N/A,#N/A,FALSE,"Лист4"}</definedName>
    <definedName name="wwwwwwwwwwwwwwwwww" localSheetId="7" hidden="1">{#N/A,#N/A,FALSE,"Лист4"}</definedName>
    <definedName name="wwwwwwwwwwwwwwwwww" localSheetId="5" hidden="1">{#N/A,#N/A,FALSE,"Лист4"}</definedName>
    <definedName name="wwwwwwwwwwwwwwwwww" localSheetId="6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4" hidden="1">{#N/A,#N/A,FALSE,"Лист4"}</definedName>
    <definedName name="wwwwwwwwwwwwwwwwwww" localSheetId="7" hidden="1">{#N/A,#N/A,FALSE,"Лист4"}</definedName>
    <definedName name="wwwwwwwwwwwwwwwwwww" localSheetId="5" hidden="1">{#N/A,#N/A,FALSE,"Лист4"}</definedName>
    <definedName name="wwwwwwwwwwwwwwwwwww" localSheetId="6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4" hidden="1">{#N/A,#N/A,FALSE,"Лист4"}</definedName>
    <definedName name="wwwwwwwwwwwwwwwwwwwww" localSheetId="7" hidden="1">{#N/A,#N/A,FALSE,"Лист4"}</definedName>
    <definedName name="wwwwwwwwwwwwwwwwwwwww" localSheetId="5" hidden="1">{#N/A,#N/A,FALSE,"Лист4"}</definedName>
    <definedName name="wwwwwwwwwwwwwwwwwwwww" localSheetId="6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4" hidden="1">{#N/A,#N/A,FALSE,"Лист4"}</definedName>
    <definedName name="wwwwwwwwwwwwwwwwwwwwwwwww" localSheetId="7" hidden="1">{#N/A,#N/A,FALSE,"Лист4"}</definedName>
    <definedName name="wwwwwwwwwwwwwwwwwwwwwwwww" localSheetId="5" hidden="1">{#N/A,#N/A,FALSE,"Лист4"}</definedName>
    <definedName name="wwwwwwwwwwwwwwwwwwwwwwwww" localSheetId="6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4" hidden="1">{#N/A,#N/A,FALSE,"Лист4"}</definedName>
    <definedName name="wx" localSheetId="7" hidden="1">{#N/A,#N/A,FALSE,"Лист4"}</definedName>
    <definedName name="wx" localSheetId="5" hidden="1">{#N/A,#N/A,FALSE,"Лист4"}</definedName>
    <definedName name="wx" localSheetId="6" hidden="1">{#N/A,#N/A,FALSE,"Лист4"}</definedName>
    <definedName name="wx" hidden="1">{#N/A,#N/A,FALSE,"Лист4"}</definedName>
    <definedName name="wy" localSheetId="1" hidden="1">{#N/A,#N/A,FALSE,"Лист4"}</definedName>
    <definedName name="wy" localSheetId="4" hidden="1">{#N/A,#N/A,FALSE,"Лист4"}</definedName>
    <definedName name="wy" localSheetId="7" hidden="1">{#N/A,#N/A,FALSE,"Лист4"}</definedName>
    <definedName name="wy" localSheetId="5" hidden="1">{#N/A,#N/A,FALSE,"Лист4"}</definedName>
    <definedName name="wy" localSheetId="6" hidden="1">{#N/A,#N/A,FALSE,"Лист4"}</definedName>
    <definedName name="wy" hidden="1">{#N/A,#N/A,FALSE,"Лист4"}</definedName>
    <definedName name="wz" localSheetId="1" hidden="1">{#N/A,#N/A,FALSE,"Лист4"}</definedName>
    <definedName name="wz" localSheetId="4" hidden="1">{#N/A,#N/A,FALSE,"Лист4"}</definedName>
    <definedName name="wz" localSheetId="7" hidden="1">{#N/A,#N/A,FALSE,"Лист4"}</definedName>
    <definedName name="wz" localSheetId="5" hidden="1">{#N/A,#N/A,FALSE,"Лист4"}</definedName>
    <definedName name="wz" localSheetId="6" hidden="1">{#N/A,#N/A,FALSE,"Лист4"}</definedName>
    <definedName name="wz" hidden="1">{#N/A,#N/A,FALSE,"Лист4"}</definedName>
    <definedName name="xc" localSheetId="1" hidden="1">{#N/A,#N/A,FALSE,"Лист4"}</definedName>
    <definedName name="xc" localSheetId="4" hidden="1">{#N/A,#N/A,FALSE,"Лист4"}</definedName>
    <definedName name="xc" localSheetId="7" hidden="1">{#N/A,#N/A,FALSE,"Лист4"}</definedName>
    <definedName name="xc" localSheetId="5" hidden="1">{#N/A,#N/A,FALSE,"Лист4"}</definedName>
    <definedName name="xc" localSheetId="6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4" hidden="1">{#N/A,#N/A,FALSE,"Лист4"}</definedName>
    <definedName name="xcc" localSheetId="7" hidden="1">{#N/A,#N/A,FALSE,"Лист4"}</definedName>
    <definedName name="xcc" localSheetId="5" hidden="1">{#N/A,#N/A,FALSE,"Лист4"}</definedName>
    <definedName name="xcc" localSheetId="6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4" hidden="1">{#N/A,#N/A,FALSE,"Лист4"}</definedName>
    <definedName name="xccccc" localSheetId="7" hidden="1">{#N/A,#N/A,FALSE,"Лист4"}</definedName>
    <definedName name="xccccc" localSheetId="5" hidden="1">{#N/A,#N/A,FALSE,"Лист4"}</definedName>
    <definedName name="xccccc" localSheetId="6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4" hidden="1">{#N/A,#N/A,FALSE,"Лист4"}</definedName>
    <definedName name="xp" localSheetId="7" hidden="1">{#N/A,#N/A,FALSE,"Лист4"}</definedName>
    <definedName name="xp" localSheetId="5" hidden="1">{#N/A,#N/A,FALSE,"Лист4"}</definedName>
    <definedName name="xp" localSheetId="6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4" hidden="1">{#N/A,#N/A,FALSE,"Лист4"}</definedName>
    <definedName name="xxxxx" localSheetId="7" hidden="1">{#N/A,#N/A,FALSE,"Лист4"}</definedName>
    <definedName name="xxxxx" localSheetId="5" hidden="1">{#N/A,#N/A,FALSE,"Лист4"}</definedName>
    <definedName name="xxxxx" localSheetId="6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4" hidden="1">{#N/A,#N/A,FALSE,"Лист4"}</definedName>
    <definedName name="xxxxxx" localSheetId="7" hidden="1">{#N/A,#N/A,FALSE,"Лист4"}</definedName>
    <definedName name="xxxxxx" localSheetId="5" hidden="1">{#N/A,#N/A,FALSE,"Лист4"}</definedName>
    <definedName name="xxxxxx" localSheetId="6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4" hidden="1">{#N/A,#N/A,FALSE,"Лист4"}</definedName>
    <definedName name="xz" localSheetId="7" hidden="1">{#N/A,#N/A,FALSE,"Лист4"}</definedName>
    <definedName name="xz" localSheetId="5" hidden="1">{#N/A,#N/A,FALSE,"Лист4"}</definedName>
    <definedName name="xz" localSheetId="6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4" hidden="1">{#N/A,#N/A,FALSE,"Лист4"}</definedName>
    <definedName name="xzm" localSheetId="7" hidden="1">{#N/A,#N/A,FALSE,"Лист4"}</definedName>
    <definedName name="xzm" localSheetId="5" hidden="1">{#N/A,#N/A,FALSE,"Лист4"}</definedName>
    <definedName name="xzm" localSheetId="6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4" hidden="1">{#N/A,#N/A,FALSE,"Лист4"}</definedName>
    <definedName name="yhn" localSheetId="7" hidden="1">{#N/A,#N/A,FALSE,"Лист4"}</definedName>
    <definedName name="yhn" localSheetId="5" hidden="1">{#N/A,#N/A,FALSE,"Лист4"}</definedName>
    <definedName name="yhn" localSheetId="6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4" hidden="1">{#N/A,#N/A,FALSE,"Лист4"}</definedName>
    <definedName name="yhnn" localSheetId="7" hidden="1">{#N/A,#N/A,FALSE,"Лист4"}</definedName>
    <definedName name="yhnn" localSheetId="5" hidden="1">{#N/A,#N/A,FALSE,"Лист4"}</definedName>
    <definedName name="yhnn" localSheetId="6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4" hidden="1">{#N/A,#N/A,FALSE,"Лист4"}</definedName>
    <definedName name="yyyyy" localSheetId="7" hidden="1">{#N/A,#N/A,FALSE,"Лист4"}</definedName>
    <definedName name="yyyyy" localSheetId="5" hidden="1">{#N/A,#N/A,FALSE,"Лист4"}</definedName>
    <definedName name="yyyyy" localSheetId="6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4" hidden="1">{#N/A,#N/A,FALSE,"Лист4"}</definedName>
    <definedName name="yyyyyyyyyyyyy" localSheetId="7" hidden="1">{#N/A,#N/A,FALSE,"Лист4"}</definedName>
    <definedName name="yyyyyyyyyyyyy" localSheetId="5" hidden="1">{#N/A,#N/A,FALSE,"Лист4"}</definedName>
    <definedName name="yyyyyyyyyyyyy" localSheetId="6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4" hidden="1">{#N/A,#N/A,FALSE,"Лист4"}</definedName>
    <definedName name="yyyyyyyyyyyyyyyyyyyyyyyyy" localSheetId="7" hidden="1">{#N/A,#N/A,FALSE,"Лист4"}</definedName>
    <definedName name="yyyyyyyyyyyyyyyyyyyyyyyyy" localSheetId="5" hidden="1">{#N/A,#N/A,FALSE,"Лист4"}</definedName>
    <definedName name="yyyyyyyyyyyyyyyyyyyyyyyyy" localSheetId="6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4" hidden="1">{#N/A,#N/A,FALSE,"Лист4"}</definedName>
    <definedName name="z" localSheetId="7" hidden="1">{#N/A,#N/A,FALSE,"Лист4"}</definedName>
    <definedName name="z" localSheetId="5" hidden="1">{#N/A,#N/A,FALSE,"Лист4"}</definedName>
    <definedName name="z" localSheetId="6" hidden="1">{#N/A,#N/A,FALSE,"Лист4"}</definedName>
    <definedName name="z" hidden="1">{#N/A,#N/A,FALSE,"Лист4"}</definedName>
    <definedName name="Z_1377942F_AAAF_4A25_8B80_BC0F79F2478B__wvu_PrintArea" localSheetId="2">'дод.3 видатки'!$A$1:$P$38</definedName>
    <definedName name="Z_1377942F_AAAF_4A25_8B80_BC0F79F2478B__wvu_PrintArea" localSheetId="3">'дод.3.1 '!$A$1:$P$63</definedName>
    <definedName name="Z_A87546AF_482E_4C34_B4CD_EADBD40E37D6__wvu_PrintArea" localSheetId="2">'дод.3 видатки'!$A$1:$P$38</definedName>
    <definedName name="Z_A87546AF_482E_4C34_B4CD_EADBD40E37D6__wvu_PrintArea" localSheetId="3">'дод.3.1 '!$A$1:$P$63</definedName>
    <definedName name="Z_CC4EA49C_736C_4FAB_AFA3_08DC03C09858__wvu_PrintArea" localSheetId="2">'дод.3 видатки'!$A$1:$P$38</definedName>
    <definedName name="Z_CC4EA49C_736C_4FAB_AFA3_08DC03C09858__wvu_PrintArea" localSheetId="3">'дод.3.1 '!$A$1:$P$63</definedName>
    <definedName name="za" localSheetId="1" hidden="1">{#N/A,#N/A,FALSE,"Лист4"}</definedName>
    <definedName name="za" localSheetId="4" hidden="1">{#N/A,#N/A,FALSE,"Лист4"}</definedName>
    <definedName name="za" localSheetId="7" hidden="1">{#N/A,#N/A,FALSE,"Лист4"}</definedName>
    <definedName name="za" localSheetId="5" hidden="1">{#N/A,#N/A,FALSE,"Лист4"}</definedName>
    <definedName name="za" localSheetId="6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4" hidden="1">{#N/A,#N/A,FALSE,"Лист4"}</definedName>
    <definedName name="zaa" localSheetId="7" hidden="1">{#N/A,#N/A,FALSE,"Лист4"}</definedName>
    <definedName name="zaa" localSheetId="5" hidden="1">{#N/A,#N/A,FALSE,"Лист4"}</definedName>
    <definedName name="zaa" localSheetId="6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4" hidden="1">{#N/A,#N/A,FALSE,"Лист4"}</definedName>
    <definedName name="zaaa" localSheetId="7" hidden="1">{#N/A,#N/A,FALSE,"Лист4"}</definedName>
    <definedName name="zaaa" localSheetId="5" hidden="1">{#N/A,#N/A,FALSE,"Лист4"}</definedName>
    <definedName name="zaaa" localSheetId="6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4" hidden="1">{#N/A,#N/A,FALSE,"Лист4"}</definedName>
    <definedName name="zaaaa" localSheetId="7" hidden="1">{#N/A,#N/A,FALSE,"Лист4"}</definedName>
    <definedName name="zaaaa" localSheetId="5" hidden="1">{#N/A,#N/A,FALSE,"Лист4"}</definedName>
    <definedName name="zaaaa" localSheetId="6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4" hidden="1">{#N/A,#N/A,FALSE,"Лист4"}</definedName>
    <definedName name="zaz" localSheetId="7" hidden="1">{#N/A,#N/A,FALSE,"Лист4"}</definedName>
    <definedName name="zaz" localSheetId="5" hidden="1">{#N/A,#N/A,FALSE,"Лист4"}</definedName>
    <definedName name="zaz" localSheetId="6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4" hidden="1">{#N/A,#N/A,FALSE,"Лист4"}</definedName>
    <definedName name="ze" localSheetId="7" hidden="1">{#N/A,#N/A,FALSE,"Лист4"}</definedName>
    <definedName name="ze" localSheetId="5" hidden="1">{#N/A,#N/A,FALSE,"Лист4"}</definedName>
    <definedName name="ze" localSheetId="6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4" hidden="1">{#N/A,#N/A,FALSE,"Лист4"}</definedName>
    <definedName name="zee" localSheetId="7" hidden="1">{#N/A,#N/A,FALSE,"Лист4"}</definedName>
    <definedName name="zee" localSheetId="5" hidden="1">{#N/A,#N/A,FALSE,"Лист4"}</definedName>
    <definedName name="zee" localSheetId="6" hidden="1">{#N/A,#N/A,FALSE,"Лист4"}</definedName>
    <definedName name="zee" hidden="1">{#N/A,#N/A,FALSE,"Лист4"}</definedName>
    <definedName name="zloch" localSheetId="1">#REF!</definedName>
    <definedName name="zloch" localSheetId="3">#REF!</definedName>
    <definedName name="zloch" localSheetId="4">#REF!</definedName>
    <definedName name="zloch" localSheetId="7">#REF!</definedName>
    <definedName name="zloch" localSheetId="5">#REF!</definedName>
    <definedName name="zloch" localSheetId="6">#REF!</definedName>
    <definedName name="zloch">#REF!</definedName>
    <definedName name="ZmUpl" localSheetId="1">#REF!</definedName>
    <definedName name="ZmUpl" localSheetId="3">#REF!</definedName>
    <definedName name="ZmUpl" localSheetId="4">#REF!</definedName>
    <definedName name="ZmUpl" localSheetId="7">#REF!</definedName>
    <definedName name="ZmUpl" localSheetId="5">#REF!</definedName>
    <definedName name="ZmUpl" localSheetId="6">#REF!</definedName>
    <definedName name="ZmUpl">#REF!</definedName>
    <definedName name="zq" localSheetId="1" hidden="1">{#N/A,#N/A,FALSE,"Лист4"}</definedName>
    <definedName name="zq" localSheetId="4" hidden="1">{#N/A,#N/A,FALSE,"Лист4"}</definedName>
    <definedName name="zq" localSheetId="7" hidden="1">{#N/A,#N/A,FALSE,"Лист4"}</definedName>
    <definedName name="zq" localSheetId="5" hidden="1">{#N/A,#N/A,FALSE,"Лист4"}</definedName>
    <definedName name="zq" localSheetId="6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4" hidden="1">{#N/A,#N/A,FALSE,"Лист4"}</definedName>
    <definedName name="zqq" localSheetId="7" hidden="1">{#N/A,#N/A,FALSE,"Лист4"}</definedName>
    <definedName name="zqq" localSheetId="5" hidden="1">{#N/A,#N/A,FALSE,"Лист4"}</definedName>
    <definedName name="zqq" localSheetId="6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4" hidden="1">{#N/A,#N/A,FALSE,"Лист4"}</definedName>
    <definedName name="zr" localSheetId="7" hidden="1">{#N/A,#N/A,FALSE,"Лист4"}</definedName>
    <definedName name="zr" localSheetId="5" hidden="1">{#N/A,#N/A,FALSE,"Лист4"}</definedName>
    <definedName name="zr" localSheetId="6" hidden="1">{#N/A,#N/A,FALSE,"Лист4"}</definedName>
    <definedName name="zr" hidden="1">{#N/A,#N/A,FALSE,"Лист4"}</definedName>
    <definedName name="zt" localSheetId="1" hidden="1">{#N/A,#N/A,FALSE,"Лист4"}</definedName>
    <definedName name="zt" localSheetId="4" hidden="1">{#N/A,#N/A,FALSE,"Лист4"}</definedName>
    <definedName name="zt" localSheetId="7" hidden="1">{#N/A,#N/A,FALSE,"Лист4"}</definedName>
    <definedName name="zt" localSheetId="5" hidden="1">{#N/A,#N/A,FALSE,"Лист4"}</definedName>
    <definedName name="zt" localSheetId="6" hidden="1">{#N/A,#N/A,FALSE,"Лист4"}</definedName>
    <definedName name="zt" hidden="1">{#N/A,#N/A,FALSE,"Лист4"}</definedName>
    <definedName name="zu" localSheetId="1" hidden="1">{#N/A,#N/A,FALSE,"Лист4"}</definedName>
    <definedName name="zu" localSheetId="4" hidden="1">{#N/A,#N/A,FALSE,"Лист4"}</definedName>
    <definedName name="zu" localSheetId="7" hidden="1">{#N/A,#N/A,FALSE,"Лист4"}</definedName>
    <definedName name="zu" localSheetId="5" hidden="1">{#N/A,#N/A,FALSE,"Лист4"}</definedName>
    <definedName name="zu" localSheetId="6" hidden="1">{#N/A,#N/A,FALSE,"Лист4"}</definedName>
    <definedName name="zu" hidden="1">{#N/A,#N/A,FALSE,"Лист4"}</definedName>
    <definedName name="zw" localSheetId="1" hidden="1">{#N/A,#N/A,FALSE,"Лист4"}</definedName>
    <definedName name="zw" localSheetId="4" hidden="1">{#N/A,#N/A,FALSE,"Лист4"}</definedName>
    <definedName name="zw" localSheetId="7" hidden="1">{#N/A,#N/A,FALSE,"Лист4"}</definedName>
    <definedName name="zw" localSheetId="5" hidden="1">{#N/A,#N/A,FALSE,"Лист4"}</definedName>
    <definedName name="zw" localSheetId="6" hidden="1">{#N/A,#N/A,FALSE,"Лист4"}</definedName>
    <definedName name="zw" hidden="1">{#N/A,#N/A,FALSE,"Лист4"}</definedName>
    <definedName name="zx" localSheetId="1" hidden="1">{#N/A,#N/A,FALSE,"Лист4"}</definedName>
    <definedName name="zx" localSheetId="4" hidden="1">{#N/A,#N/A,FALSE,"Лист4"}</definedName>
    <definedName name="zx" localSheetId="7" hidden="1">{#N/A,#N/A,FALSE,"Лист4"}</definedName>
    <definedName name="zx" localSheetId="5" hidden="1">{#N/A,#N/A,FALSE,"Лист4"}</definedName>
    <definedName name="zx" localSheetId="6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4" hidden="1">{#N/A,#N/A,FALSE,"Лист4"}</definedName>
    <definedName name="zxc" localSheetId="7" hidden="1">{#N/A,#N/A,FALSE,"Лист4"}</definedName>
    <definedName name="zxc" localSheetId="5" hidden="1">{#N/A,#N/A,FALSE,"Лист4"}</definedName>
    <definedName name="zxc" localSheetId="6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4" hidden="1">{#N/A,#N/A,FALSE,"Лист4"}</definedName>
    <definedName name="zxcc" localSheetId="7" hidden="1">{#N/A,#N/A,FALSE,"Лист4"}</definedName>
    <definedName name="zxcc" localSheetId="5" hidden="1">{#N/A,#N/A,FALSE,"Лист4"}</definedName>
    <definedName name="zxcc" localSheetId="6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4" hidden="1">{#N/A,#N/A,FALSE,"Лист4"}</definedName>
    <definedName name="zxcv" localSheetId="7" hidden="1">{#N/A,#N/A,FALSE,"Лист4"}</definedName>
    <definedName name="zxcv" localSheetId="5" hidden="1">{#N/A,#N/A,FALSE,"Лист4"}</definedName>
    <definedName name="zxcv" localSheetId="6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4" hidden="1">{#N/A,#N/A,FALSE,"Лист4"}</definedName>
    <definedName name="zxcvb" localSheetId="7" hidden="1">{#N/A,#N/A,FALSE,"Лист4"}</definedName>
    <definedName name="zxcvb" localSheetId="5" hidden="1">{#N/A,#N/A,FALSE,"Лист4"}</definedName>
    <definedName name="zxcvb" localSheetId="6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4" hidden="1">{#N/A,#N/A,FALSE,"Лист4"}</definedName>
    <definedName name="zxcvbn" localSheetId="7" hidden="1">{#N/A,#N/A,FALSE,"Лист4"}</definedName>
    <definedName name="zxcvbn" localSheetId="5" hidden="1">{#N/A,#N/A,FALSE,"Лист4"}</definedName>
    <definedName name="zxcvbn" localSheetId="6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4" hidden="1">{#N/A,#N/A,FALSE,"Лист4"}</definedName>
    <definedName name="zxcvbnm" localSheetId="7" hidden="1">{#N/A,#N/A,FALSE,"Лист4"}</definedName>
    <definedName name="zxcvbnm" localSheetId="5" hidden="1">{#N/A,#N/A,FALSE,"Лист4"}</definedName>
    <definedName name="zxcvbnm" localSheetId="6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4" hidden="1">{#N/A,#N/A,FALSE,"Лист4"}</definedName>
    <definedName name="zzz" localSheetId="7" hidden="1">{#N/A,#N/A,FALSE,"Лист4"}</definedName>
    <definedName name="zzz" localSheetId="5" hidden="1">{#N/A,#N/A,FALSE,"Лист4"}</definedName>
    <definedName name="zzz" localSheetId="6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4" hidden="1">{#N/A,#N/A,FALSE,"Лист4"}</definedName>
    <definedName name="zzzzz" localSheetId="7" hidden="1">{#N/A,#N/A,FALSE,"Лист4"}</definedName>
    <definedName name="zzzzz" localSheetId="5" hidden="1">{#N/A,#N/A,FALSE,"Лист4"}</definedName>
    <definedName name="zzzzz" localSheetId="6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4" hidden="1">{#N/A,#N/A,FALSE,"Лист4"}</definedName>
    <definedName name="zzzzzzzzzzzzzzzzzzzz" localSheetId="7" hidden="1">{#N/A,#N/A,FALSE,"Лист4"}</definedName>
    <definedName name="zzzzzzzzzzzzzzzzzzzz" localSheetId="5" hidden="1">{#N/A,#N/A,FALSE,"Лист4"}</definedName>
    <definedName name="zzzzzzzzzzzzzzzzzzzz" localSheetId="6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4" hidden="1">{#N/A,#N/A,FALSE,"Лист4"}</definedName>
    <definedName name="zzzzzzzzzzzzzzzzzzzzz" localSheetId="7" hidden="1">{#N/A,#N/A,FALSE,"Лист4"}</definedName>
    <definedName name="zzzzzzzzzzzzzzzzzzzzz" localSheetId="5" hidden="1">{#N/A,#N/A,FALSE,"Лист4"}</definedName>
    <definedName name="zzzzzzzzzzzzzzzzzzzzz" localSheetId="6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4" hidden="1">{#N/A,#N/A,FALSE,"Лист4"}</definedName>
    <definedName name="zzzzzzzzzzzzzzzzzzzzzzzzzz" localSheetId="7" hidden="1">{#N/A,#N/A,FALSE,"Лист4"}</definedName>
    <definedName name="zzzzzzzzzzzzzzzzzzzzzzzzzz" localSheetId="5" hidden="1">{#N/A,#N/A,FALSE,"Лист4"}</definedName>
    <definedName name="zzzzzzzzzzzzzzzzzzzzzzzzzz" localSheetId="6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4" hidden="1">{#N/A,#N/A,FALSE,"Лист4"}</definedName>
    <definedName name="а" localSheetId="7" hidden="1">{#N/A,#N/A,FALSE,"Лист4"}</definedName>
    <definedName name="а" localSheetId="5" hidden="1">{#N/A,#N/A,FALSE,"Лист4"}</definedName>
    <definedName name="а" localSheetId="6" hidden="1">{#N/A,#N/A,FALSE,"Лист4"}</definedName>
    <definedName name="а" hidden="1">{#N/A,#N/A,FALSE,"Лист4"}</definedName>
    <definedName name="аа" localSheetId="1">#REF!</definedName>
    <definedName name="аа" localSheetId="3">#REF!</definedName>
    <definedName name="аа" localSheetId="4">#REF!</definedName>
    <definedName name="аа" localSheetId="7">#REF!</definedName>
    <definedName name="аа" localSheetId="5">#REF!</definedName>
    <definedName name="аа" localSheetId="6">#REF!</definedName>
    <definedName name="аа">#REF!</definedName>
    <definedName name="ааа" localSheetId="1" hidden="1">{#N/A,#N/A,FALSE,"Лист4"}</definedName>
    <definedName name="ааа" localSheetId="4" hidden="1">{#N/A,#N/A,FALSE,"Лист4"}</definedName>
    <definedName name="ааа" localSheetId="7" hidden="1">{#N/A,#N/A,FALSE,"Лист4"}</definedName>
    <definedName name="ааа" localSheetId="5" hidden="1">{#N/A,#N/A,FALSE,"Лист4"}</definedName>
    <definedName name="ааа" localSheetId="6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4" hidden="1">{#N/A,#N/A,FALSE,"Лист4"}</definedName>
    <definedName name="ааааа" localSheetId="7" hidden="1">{#N/A,#N/A,FALSE,"Лист4"}</definedName>
    <definedName name="ааааа" localSheetId="5" hidden="1">{#N/A,#N/A,FALSE,"Лист4"}</definedName>
    <definedName name="ааааа" localSheetId="6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4" hidden="1">{#N/A,#N/A,FALSE,"Лист4"}</definedName>
    <definedName name="аааааа" localSheetId="7" hidden="1">{#N/A,#N/A,FALSE,"Лист4"}</definedName>
    <definedName name="аааааа" localSheetId="5" hidden="1">{#N/A,#N/A,FALSE,"Лист4"}</definedName>
    <definedName name="аааааа" localSheetId="6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4" hidden="1">{#N/A,#N/A,FALSE,"Лист4"}</definedName>
    <definedName name="аааааааа" localSheetId="7" hidden="1">{#N/A,#N/A,FALSE,"Лист4"}</definedName>
    <definedName name="аааааааа" localSheetId="5" hidden="1">{#N/A,#N/A,FALSE,"Лист4"}</definedName>
    <definedName name="аааааааа" localSheetId="6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4" hidden="1">{#N/A,#N/A,FALSE,"Лист4"}</definedName>
    <definedName name="ааааааааа" localSheetId="7" hidden="1">{#N/A,#N/A,FALSE,"Лист4"}</definedName>
    <definedName name="ааааааааа" localSheetId="5" hidden="1">{#N/A,#N/A,FALSE,"Лист4"}</definedName>
    <definedName name="ааааааааа" localSheetId="6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4" hidden="1">{#N/A,#N/A,FALSE,"Лист4"}</definedName>
    <definedName name="аааааааааа" localSheetId="7" hidden="1">{#N/A,#N/A,FALSE,"Лист4"}</definedName>
    <definedName name="аааааааааа" localSheetId="5" hidden="1">{#N/A,#N/A,FALSE,"Лист4"}</definedName>
    <definedName name="аааааааааа" localSheetId="6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4" hidden="1">{#N/A,#N/A,FALSE,"Лист4"}</definedName>
    <definedName name="ас" localSheetId="7" hidden="1">{#N/A,#N/A,FALSE,"Лист4"}</definedName>
    <definedName name="ас" localSheetId="5" hidden="1">{#N/A,#N/A,FALSE,"Лист4"}</definedName>
    <definedName name="ас" localSheetId="6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4" hidden="1">{#N/A,#N/A,FALSE,"Лист4"}</definedName>
    <definedName name="б" localSheetId="7" hidden="1">{#N/A,#N/A,FALSE,"Лист4"}</definedName>
    <definedName name="б" localSheetId="5" hidden="1">{#N/A,#N/A,FALSE,"Лист4"}</definedName>
    <definedName name="б" localSheetId="6" hidden="1">{#N/A,#N/A,FALSE,"Лист4"}</definedName>
    <definedName name="б" hidden="1">{#N/A,#N/A,FALSE,"Лист4"}</definedName>
    <definedName name="б2000" localSheetId="1">#REF!</definedName>
    <definedName name="б2000" localSheetId="3">#REF!</definedName>
    <definedName name="б2000" localSheetId="4">#REF!</definedName>
    <definedName name="б2000" localSheetId="7">#REF!</definedName>
    <definedName name="б2000" localSheetId="5">#REF!</definedName>
    <definedName name="б2000" localSheetId="6">#REF!</definedName>
    <definedName name="б2000">#REF!</definedName>
    <definedName name="б22110" localSheetId="1">#REF!</definedName>
    <definedName name="б22110" localSheetId="3">#REF!</definedName>
    <definedName name="б22110" localSheetId="4">#REF!</definedName>
    <definedName name="б22110" localSheetId="7">#REF!</definedName>
    <definedName name="б22110" localSheetId="5">#REF!</definedName>
    <definedName name="б22110" localSheetId="6">#REF!</definedName>
    <definedName name="б22110">#REF!</definedName>
    <definedName name="б24" localSheetId="1">#REF!</definedName>
    <definedName name="б24" localSheetId="3">#REF!</definedName>
    <definedName name="б24" localSheetId="4">#REF!</definedName>
    <definedName name="б24" localSheetId="7">#REF!</definedName>
    <definedName name="б24" localSheetId="5">#REF!</definedName>
    <definedName name="б24" localSheetId="6">#REF!</definedName>
    <definedName name="б24">#REF!</definedName>
    <definedName name="б25" localSheetId="1">#REF!</definedName>
    <definedName name="б25" localSheetId="3">#REF!</definedName>
    <definedName name="б25" localSheetId="4">#REF!</definedName>
    <definedName name="б25" localSheetId="7">#REF!</definedName>
    <definedName name="б25" localSheetId="5">#REF!</definedName>
    <definedName name="б25" localSheetId="6">#REF!</definedName>
    <definedName name="б25">#REF!</definedName>
    <definedName name="_xlnm.Database" localSheetId="1">#REF!</definedName>
    <definedName name="_xlnm.Database" localSheetId="3">#REF!</definedName>
    <definedName name="_xlnm.Database" localSheetId="4">#REF!</definedName>
    <definedName name="_xlnm.Database" localSheetId="7">#REF!</definedName>
    <definedName name="_xlnm.Database" localSheetId="5">#REF!</definedName>
    <definedName name="_xlnm.Database" localSheetId="6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4" hidden="1">{#N/A,#N/A,FALSE,"Лист4"}</definedName>
    <definedName name="бб" localSheetId="7" hidden="1">{#N/A,#N/A,FALSE,"Лист4"}</definedName>
    <definedName name="бб" localSheetId="5" hidden="1">{#N/A,#N/A,FALSE,"Лист4"}</definedName>
    <definedName name="бб" localSheetId="6" hidden="1">{#N/A,#N/A,FALSE,"Лист4"}</definedName>
    <definedName name="бб" hidden="1">{#N/A,#N/A,FALSE,"Лист4"}</definedName>
    <definedName name="БББ" localSheetId="1">#REF!</definedName>
    <definedName name="БББ" localSheetId="3">#REF!</definedName>
    <definedName name="БББ" localSheetId="4">#REF!</definedName>
    <definedName name="БББ" localSheetId="7">#REF!</definedName>
    <definedName name="БББ" localSheetId="5">#REF!</definedName>
    <definedName name="БББ" localSheetId="6">#REF!</definedName>
    <definedName name="БББ">#REF!</definedName>
    <definedName name="бббб" localSheetId="1" hidden="1">{#N/A,#N/A,FALSE,"Лист4"}</definedName>
    <definedName name="бббб" localSheetId="4" hidden="1">{#N/A,#N/A,FALSE,"Лист4"}</definedName>
    <definedName name="бббб" localSheetId="7" hidden="1">{#N/A,#N/A,FALSE,"Лист4"}</definedName>
    <definedName name="бббб" localSheetId="5" hidden="1">{#N/A,#N/A,FALSE,"Лист4"}</definedName>
    <definedName name="бббб" localSheetId="6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4" hidden="1">{#N/A,#N/A,FALSE,"Лист4"}</definedName>
    <definedName name="ббббб" localSheetId="7" hidden="1">{#N/A,#N/A,FALSE,"Лист4"}</definedName>
    <definedName name="ббббб" localSheetId="5" hidden="1">{#N/A,#N/A,FALSE,"Лист4"}</definedName>
    <definedName name="ббббб" localSheetId="6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4" hidden="1">{#N/A,#N/A,FALSE,"Лист4"}</definedName>
    <definedName name="бббббб" localSheetId="7" hidden="1">{#N/A,#N/A,FALSE,"Лист4"}</definedName>
    <definedName name="бббббб" localSheetId="5" hidden="1">{#N/A,#N/A,FALSE,"Лист4"}</definedName>
    <definedName name="бббббб" localSheetId="6" hidden="1">{#N/A,#N/A,FALSE,"Лист4"}</definedName>
    <definedName name="бббббб" hidden="1">{#N/A,#N/A,FALSE,"Лист4"}</definedName>
    <definedName name="В" localSheetId="1">#REF!</definedName>
    <definedName name="В" localSheetId="3">#REF!</definedName>
    <definedName name="В" localSheetId="4">#REF!</definedName>
    <definedName name="В" localSheetId="7">#REF!</definedName>
    <definedName name="В" localSheetId="5">#REF!</definedName>
    <definedName name="В" localSheetId="6">#REF!</definedName>
    <definedName name="В">#REF!</definedName>
    <definedName name="В68" localSheetId="1">#REF!</definedName>
    <definedName name="В68" localSheetId="3">#REF!</definedName>
    <definedName name="В68" localSheetId="7">#REF!</definedName>
    <definedName name="В68" localSheetId="5">#REF!</definedName>
    <definedName name="В68" localSheetId="6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localSheetId="7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6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4" hidden="1">{#N/A,#N/A,FALSE,"Лист4"}</definedName>
    <definedName name="вільні" localSheetId="7" hidden="1">{#N/A,#N/A,FALSE,"Лист4"}</definedName>
    <definedName name="вільні" localSheetId="5" hidden="1">{#N/A,#N/A,FALSE,"Лист4"}</definedName>
    <definedName name="вільні" localSheetId="6" hidden="1">{#N/A,#N/A,FALSE,"Лист4"}</definedName>
    <definedName name="вільні" hidden="1">{#N/A,#N/A,FALSE,"Лист4"}</definedName>
    <definedName name="вс" localSheetId="1">#REF!</definedName>
    <definedName name="вс" localSheetId="3">#REF!</definedName>
    <definedName name="вс" localSheetId="7">#REF!</definedName>
    <definedName name="вс" localSheetId="5">#REF!</definedName>
    <definedName name="вс" localSheetId="6">#REF!</definedName>
    <definedName name="вс">#REF!</definedName>
    <definedName name="гг" localSheetId="1" hidden="1">{#N/A,#N/A,FALSE,"Лист4"}</definedName>
    <definedName name="гг" localSheetId="4" hidden="1">{#N/A,#N/A,FALSE,"Лист4"}</definedName>
    <definedName name="гг" localSheetId="7" hidden="1">{#N/A,#N/A,FALSE,"Лист4"}</definedName>
    <definedName name="гг" localSheetId="5" hidden="1">{#N/A,#N/A,FALSE,"Лист4"}</definedName>
    <definedName name="гг" localSheetId="6" hidden="1">{#N/A,#N/A,FALSE,"Лист4"}</definedName>
    <definedName name="гг" hidden="1">{#N/A,#N/A,FALSE,"Лист4"}</definedName>
    <definedName name="ГПР" localSheetId="1">#REF!</definedName>
    <definedName name="ГПР" localSheetId="3">#REF!</definedName>
    <definedName name="ГПР" localSheetId="4">#REF!</definedName>
    <definedName name="ГПР" localSheetId="7">#REF!</definedName>
    <definedName name="ГПР" localSheetId="5">#REF!</definedName>
    <definedName name="ГПР" localSheetId="6">#REF!</definedName>
    <definedName name="ГПР">#REF!</definedName>
    <definedName name="гр" localSheetId="1" hidden="1">{#N/A,#N/A,FALSE,"Лист4"}</definedName>
    <definedName name="гр" localSheetId="4" hidden="1">{#N/A,#N/A,FALSE,"Лист4"}</definedName>
    <definedName name="гр" localSheetId="7" hidden="1">{#N/A,#N/A,FALSE,"Лист4"}</definedName>
    <definedName name="гр" localSheetId="5" hidden="1">{#N/A,#N/A,FALSE,"Лист4"}</definedName>
    <definedName name="гр" localSheetId="6" hidden="1">{#N/A,#N/A,FALSE,"Лист4"}</definedName>
    <definedName name="гр" hidden="1">{#N/A,#N/A,FALSE,"Лист4"}</definedName>
    <definedName name="график" localSheetId="1">#REF!</definedName>
    <definedName name="график" localSheetId="3">#REF!</definedName>
    <definedName name="график" localSheetId="4">#REF!</definedName>
    <definedName name="график" localSheetId="7">#REF!</definedName>
    <definedName name="график" localSheetId="5">#REF!</definedName>
    <definedName name="график" localSheetId="6">#REF!</definedName>
    <definedName name="график">#REF!</definedName>
    <definedName name="да" localSheetId="1" hidden="1">{#N/A,#N/A,FALSE,"Лист4"}</definedName>
    <definedName name="да" localSheetId="4" hidden="1">{#N/A,#N/A,FALSE,"Лист4"}</definedName>
    <definedName name="да" localSheetId="7" hidden="1">{#N/A,#N/A,FALSE,"Лист4"}</definedName>
    <definedName name="да" localSheetId="5" hidden="1">{#N/A,#N/A,FALSE,"Лист4"}</definedName>
    <definedName name="да" localSheetId="6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3">#REF!</definedName>
    <definedName name="дб1" localSheetId="4">#REF!</definedName>
    <definedName name="дб1" localSheetId="7">#REF!</definedName>
    <definedName name="дб1" localSheetId="5">#REF!</definedName>
    <definedName name="дб1" localSheetId="6">#REF!</definedName>
    <definedName name="дб1">#REF!</definedName>
    <definedName name="ДБпл_живі_міс" localSheetId="1">#REF!</definedName>
    <definedName name="ДБпл_живі_міс" localSheetId="3">#REF!</definedName>
    <definedName name="ДБпл_живі_міс" localSheetId="4">#REF!</definedName>
    <definedName name="ДБпл_живі_міс" localSheetId="7">#REF!</definedName>
    <definedName name="ДБпл_живі_міс" localSheetId="5">#REF!</definedName>
    <definedName name="ДБпл_живі_міс" localSheetId="6">#REF!</definedName>
    <definedName name="ДБпл_живі_міс">#REF!</definedName>
    <definedName name="ДБпл_живі_рік" localSheetId="1">#REF!</definedName>
    <definedName name="ДБпл_живі_рік" localSheetId="3">#REF!</definedName>
    <definedName name="ДБпл_живі_рік" localSheetId="4">#REF!</definedName>
    <definedName name="ДБпл_живі_рік" localSheetId="7">#REF!</definedName>
    <definedName name="ДБпл_живі_рік" localSheetId="5">#REF!</definedName>
    <definedName name="ДБпл_живі_рік" localSheetId="6">#REF!</definedName>
    <definedName name="ДБпл_живі_рік">#REF!</definedName>
    <definedName name="ДБпл_прогн_міс_дата" localSheetId="1">#REF!</definedName>
    <definedName name="ДБпл_прогн_міс_дата" localSheetId="3">#REF!</definedName>
    <definedName name="ДБпл_прогн_міс_дата" localSheetId="4">#REF!</definedName>
    <definedName name="ДБпл_прогн_міс_дата" localSheetId="7">#REF!</definedName>
    <definedName name="ДБпл_прогн_міс_дата" localSheetId="5">#REF!</definedName>
    <definedName name="ДБпл_прогн_міс_дата" localSheetId="6">#REF!</definedName>
    <definedName name="ДБпл_прогн_міс_дата">#REF!</definedName>
    <definedName name="ДБпл_прогн_рік_дата" localSheetId="1">#REF!</definedName>
    <definedName name="ДБпл_прогн_рік_дата" localSheetId="3">#REF!</definedName>
    <definedName name="ДБпл_прогн_рік_дата" localSheetId="4">#REF!</definedName>
    <definedName name="ДБпл_прогн_рік_дата" localSheetId="7">#REF!</definedName>
    <definedName name="ДБпл_прогн_рік_дата" localSheetId="5">#REF!</definedName>
    <definedName name="ДБпл_прогн_рік_дата" localSheetId="6">#REF!</definedName>
    <definedName name="ДБпл_прогн_рік_дата">#REF!</definedName>
    <definedName name="ДБпл_факт_міс" localSheetId="1">#REF!</definedName>
    <definedName name="ДБпл_факт_міс" localSheetId="3">#REF!</definedName>
    <definedName name="ДБпл_факт_міс" localSheetId="4">#REF!</definedName>
    <definedName name="ДБпл_факт_міс" localSheetId="7">#REF!</definedName>
    <definedName name="ДБпл_факт_міс" localSheetId="5">#REF!</definedName>
    <definedName name="ДБпл_факт_міс" localSheetId="6">#REF!</definedName>
    <definedName name="ДБпл_факт_міс">#REF!</definedName>
    <definedName name="ДБпл_факт_рік" localSheetId="1">#REF!</definedName>
    <definedName name="ДБпл_факт_рік" localSheetId="3">#REF!</definedName>
    <definedName name="ДБпл_факт_рік" localSheetId="4">#REF!</definedName>
    <definedName name="ДБпл_факт_рік" localSheetId="7">#REF!</definedName>
    <definedName name="ДБпл_факт_рік" localSheetId="5">#REF!</definedName>
    <definedName name="ДБпл_факт_рік" localSheetId="6">#REF!</definedName>
    <definedName name="ДБпл_факт_рік">#REF!</definedName>
    <definedName name="ддд" localSheetId="1" hidden="1">{#N/A,#N/A,FALSE,"Лист4"}</definedName>
    <definedName name="ддд" localSheetId="4" hidden="1">{#N/A,#N/A,FALSE,"Лист4"}</definedName>
    <definedName name="ддд" localSheetId="7" hidden="1">{#N/A,#N/A,FALSE,"Лист4"}</definedName>
    <definedName name="ддд" localSheetId="5" hidden="1">{#N/A,#N/A,FALSE,"Лист4"}</definedName>
    <definedName name="ддд" localSheetId="6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4" hidden="1">{#N/A,#N/A,FALSE,"Лист4"}</definedName>
    <definedName name="ддддддддддд" localSheetId="7" hidden="1">{#N/A,#N/A,FALSE,"Лист4"}</definedName>
    <definedName name="ддддддддддд" localSheetId="5" hidden="1">{#N/A,#N/A,FALSE,"Лист4"}</definedName>
    <definedName name="ддддддддддд" localSheetId="6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3">#REF!</definedName>
    <definedName name="довидка" localSheetId="4">#REF!</definedName>
    <definedName name="довидка" localSheetId="7">#REF!</definedName>
    <definedName name="довидка" localSheetId="5">#REF!</definedName>
    <definedName name="довидка" localSheetId="6">#REF!</definedName>
    <definedName name="довидка">#REF!</definedName>
    <definedName name="дод" localSheetId="1">#REF!</definedName>
    <definedName name="дод" localSheetId="3">#REF!</definedName>
    <definedName name="дод" localSheetId="7">#REF!</definedName>
    <definedName name="дод" localSheetId="5">#REF!</definedName>
    <definedName name="дод" localSheetId="6">#REF!</definedName>
    <definedName name="дод">#REF!</definedName>
    <definedName name="дод_СПД" localSheetId="1">#REF!</definedName>
    <definedName name="дод_СПД" localSheetId="3">#REF!</definedName>
    <definedName name="дод_СПД" localSheetId="4">#REF!</definedName>
    <definedName name="дод_СПД" localSheetId="7">#REF!</definedName>
    <definedName name="дод_СПД" localSheetId="5">#REF!</definedName>
    <definedName name="дод_СПД" localSheetId="6">#REF!</definedName>
    <definedName name="дод_СПД">#REF!</definedName>
    <definedName name="дод4" localSheetId="1">#REF!</definedName>
    <definedName name="дод4" localSheetId="3">#REF!</definedName>
    <definedName name="дод4" localSheetId="7">#REF!</definedName>
    <definedName name="дод4" localSheetId="5">#REF!</definedName>
    <definedName name="дод4" localSheetId="6">#REF!</definedName>
    <definedName name="дод4">#REF!</definedName>
    <definedName name="дод8" localSheetId="1" hidden="1">{#N/A,#N/A,FALSE,"Лист4"}</definedName>
    <definedName name="дод8" localSheetId="4" hidden="1">{#N/A,#N/A,FALSE,"Лист4"}</definedName>
    <definedName name="дод8" localSheetId="7" hidden="1">{#N/A,#N/A,FALSE,"Лист4"}</definedName>
    <definedName name="дод8" localSheetId="5" hidden="1">{#N/A,#N/A,FALSE,"Лист4"}</definedName>
    <definedName name="дод8" localSheetId="6" hidden="1">{#N/A,#N/A,FALSE,"Лист4"}</definedName>
    <definedName name="дод8" hidden="1">{#N/A,#N/A,FALSE,"Лист4"}</definedName>
    <definedName name="додатки" localSheetId="1">#REF!</definedName>
    <definedName name="додатки" localSheetId="3">#REF!</definedName>
    <definedName name="додатки" localSheetId="7">#REF!</definedName>
    <definedName name="додатки" localSheetId="5">#REF!</definedName>
    <definedName name="додатки" localSheetId="6">#REF!</definedName>
    <definedName name="додатки">#REF!</definedName>
    <definedName name="Додаток\" localSheetId="1">#REF!</definedName>
    <definedName name="Додаток\" localSheetId="3">#REF!</definedName>
    <definedName name="Додаток\" localSheetId="7">#REF!</definedName>
    <definedName name="Додаток\" localSheetId="5">#REF!</definedName>
    <definedName name="Додаток\" localSheetId="6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4" hidden="1">{#N/A,#N/A,FALSE,"Лист4"}</definedName>
    <definedName name="ее" localSheetId="7" hidden="1">{#N/A,#N/A,FALSE,"Лист4"}</definedName>
    <definedName name="ее" localSheetId="5" hidden="1">{#N/A,#N/A,FALSE,"Лист4"}</definedName>
    <definedName name="ее" localSheetId="6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4" hidden="1">{#N/A,#N/A,FALSE,"Лист4"}</definedName>
    <definedName name="еее" localSheetId="7" hidden="1">{#N/A,#N/A,FALSE,"Лист4"}</definedName>
    <definedName name="еее" localSheetId="5" hidden="1">{#N/A,#N/A,FALSE,"Лист4"}</definedName>
    <definedName name="еее" localSheetId="6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4" hidden="1">{#N/A,#N/A,FALSE,"Лист4"}</definedName>
    <definedName name="ееее" localSheetId="7" hidden="1">{#N/A,#N/A,FALSE,"Лист4"}</definedName>
    <definedName name="ееее" localSheetId="5" hidden="1">{#N/A,#N/A,FALSE,"Лист4"}</definedName>
    <definedName name="ееее" localSheetId="6" hidden="1">{#N/A,#N/A,FALSE,"Лист4"}</definedName>
    <definedName name="ееее" hidden="1">{#N/A,#N/A,FALSE,"Лист4"}</definedName>
    <definedName name="жж" localSheetId="1">#REF!</definedName>
    <definedName name="жж" localSheetId="3">#REF!</definedName>
    <definedName name="жж" localSheetId="7">#REF!</definedName>
    <definedName name="жж" localSheetId="5">#REF!</definedName>
    <definedName name="жж" localSheetId="6">#REF!</definedName>
    <definedName name="жж">#REF!</definedName>
    <definedName name="жжж" localSheetId="1" hidden="1">{#N/A,#N/A,FALSE,"Лист4"}</definedName>
    <definedName name="жжж" localSheetId="4" hidden="1">{#N/A,#N/A,FALSE,"Лист4"}</definedName>
    <definedName name="жжж" localSheetId="7" hidden="1">{#N/A,#N/A,FALSE,"Лист4"}</definedName>
    <definedName name="жжж" localSheetId="5" hidden="1">{#N/A,#N/A,FALSE,"Лист4"}</definedName>
    <definedName name="жжж" localSheetId="6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4" hidden="1">{#N/A,#N/A,FALSE,"Лист4"}</definedName>
    <definedName name="жжжжж" localSheetId="7" hidden="1">{#N/A,#N/A,FALSE,"Лист4"}</definedName>
    <definedName name="жжжжж" localSheetId="5" hidden="1">{#N/A,#N/A,FALSE,"Лист4"}</definedName>
    <definedName name="жжжжж" localSheetId="6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4" hidden="1">{#N/A,#N/A,FALSE,"Лист4"}</definedName>
    <definedName name="житлове" localSheetId="7" hidden="1">{#N/A,#N/A,FALSE,"Лист4"}</definedName>
    <definedName name="житлове" localSheetId="5" hidden="1">{#N/A,#N/A,FALSE,"Лист4"}</definedName>
    <definedName name="житлове" localSheetId="6" hidden="1">{#N/A,#N/A,FALSE,"Лист4"}</definedName>
    <definedName name="житлове" hidden="1">{#N/A,#N/A,FALSE,"Лист4"}</definedName>
    <definedName name="_xlnm.Print_Titles" localSheetId="1">#REF!</definedName>
    <definedName name="_xlnm.Print_Titles" localSheetId="2">'дод.3 видатки'!$8:$11</definedName>
    <definedName name="_xlnm.Print_Titles" localSheetId="3">'дод.3.1 '!$8:$11</definedName>
    <definedName name="_xlnm.Print_Titles" localSheetId="4">'дод.4 трансф'!$28:$28</definedName>
    <definedName name="_xlnm.Print_Titles" localSheetId="7">'дод.6 програми '!$10:$12</definedName>
    <definedName name="_xlnm.Print_Titles" localSheetId="5">'додат 5 розвиток'!$11:$11</definedName>
    <definedName name="_xlnm.Print_Titles" localSheetId="6">'додат 5.1 розвиток'!$11:$11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4" hidden="1">{#N/A,#N/A,FALSE,"Лист4"}</definedName>
    <definedName name="здоровя" localSheetId="7" hidden="1">{#N/A,#N/A,FALSE,"Лист4"}</definedName>
    <definedName name="здоровя" localSheetId="5" hidden="1">{#N/A,#N/A,FALSE,"Лист4"}</definedName>
    <definedName name="здоровя" localSheetId="6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4" hidden="1">{#N/A,#N/A,FALSE,"Лист4"}</definedName>
    <definedName name="зз" localSheetId="7" hidden="1">{#N/A,#N/A,FALSE,"Лист4"}</definedName>
    <definedName name="зз" localSheetId="5" hidden="1">{#N/A,#N/A,FALSE,"Лист4"}</definedName>
    <definedName name="зз" localSheetId="6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4" hidden="1">{#N/A,#N/A,FALSE,"Лист4"}</definedName>
    <definedName name="ззз" localSheetId="7" hidden="1">{#N/A,#N/A,FALSE,"Лист4"}</definedName>
    <definedName name="ззз" localSheetId="5" hidden="1">{#N/A,#N/A,FALSE,"Лист4"}</definedName>
    <definedName name="ззз" localSheetId="6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4" hidden="1">{#N/A,#N/A,FALSE,"Лист4"}</definedName>
    <definedName name="зоо" localSheetId="7" hidden="1">{#N/A,#N/A,FALSE,"Лист4"}</definedName>
    <definedName name="зоо" localSheetId="5" hidden="1">{#N/A,#N/A,FALSE,"Лист4"}</definedName>
    <definedName name="зоо" localSheetId="6" hidden="1">{#N/A,#N/A,FALSE,"Лист4"}</definedName>
    <definedName name="зоо" hidden="1">{#N/A,#N/A,FALSE,"Лист4"}</definedName>
    <definedName name="І" localSheetId="1">#REF!</definedName>
    <definedName name="І" localSheetId="3">#REF!</definedName>
    <definedName name="І" localSheetId="4">#REF!</definedName>
    <definedName name="І" localSheetId="7">#REF!</definedName>
    <definedName name="І" localSheetId="5">#REF!</definedName>
    <definedName name="І" localSheetId="6">#REF!</definedName>
    <definedName name="І">#REF!</definedName>
    <definedName name="івіп" localSheetId="1" hidden="1">{#N/A,#N/A,FALSE,"Лист4"}</definedName>
    <definedName name="івіп" localSheetId="4" hidden="1">{#N/A,#N/A,FALSE,"Лист4"}</definedName>
    <definedName name="івіп" localSheetId="7" hidden="1">{#N/A,#N/A,FALSE,"Лист4"}</definedName>
    <definedName name="івіп" localSheetId="5" hidden="1">{#N/A,#N/A,FALSE,"Лист4"}</definedName>
    <definedName name="івіп" localSheetId="6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4" hidden="1">{#N/A,#N/A,FALSE,"Лист4"}</definedName>
    <definedName name="іі" localSheetId="7" hidden="1">{#N/A,#N/A,FALSE,"Лист4"}</definedName>
    <definedName name="іі" localSheetId="5" hidden="1">{#N/A,#N/A,FALSE,"Лист4"}</definedName>
    <definedName name="іі" localSheetId="6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4" hidden="1">{#N/A,#N/A,FALSE,"Лист4"}</definedName>
    <definedName name="інші" localSheetId="7" hidden="1">{#N/A,#N/A,FALSE,"Лист4"}</definedName>
    <definedName name="інші" localSheetId="5" hidden="1">{#N/A,#N/A,FALSE,"Лист4"}</definedName>
    <definedName name="інші" localSheetId="6" hidden="1">{#N/A,#N/A,FALSE,"Лист4"}</definedName>
    <definedName name="інші" hidden="1">{#N/A,#N/A,FALSE,"Лист4"}</definedName>
    <definedName name="йййй" localSheetId="1">#REF!</definedName>
    <definedName name="йййй" localSheetId="3">#REF!</definedName>
    <definedName name="йййй" localSheetId="4">#REF!</definedName>
    <definedName name="йййй" localSheetId="7">#REF!</definedName>
    <definedName name="йййй" localSheetId="5">#REF!</definedName>
    <definedName name="йййй" localSheetId="6">#REF!</definedName>
    <definedName name="йййй">#REF!</definedName>
    <definedName name="ййййййййййййййй" localSheetId="1" hidden="1">{#N/A,#N/A,FALSE,"Лист4"}</definedName>
    <definedName name="ййййййййййййййй" localSheetId="4" hidden="1">{#N/A,#N/A,FALSE,"Лист4"}</definedName>
    <definedName name="ййййййййййййййй" localSheetId="7" hidden="1">{#N/A,#N/A,FALSE,"Лист4"}</definedName>
    <definedName name="ййййййййййййййй" localSheetId="5" hidden="1">{#N/A,#N/A,FALSE,"Лист4"}</definedName>
    <definedName name="ййййййййййййййй" localSheetId="6" hidden="1">{#N/A,#N/A,FALSE,"Лист4"}</definedName>
    <definedName name="ййййййййййййййй" hidden="1">{#N/A,#N/A,FALSE,"Лист4"}</definedName>
    <definedName name="Кod" localSheetId="1">#REF!</definedName>
    <definedName name="Кod" localSheetId="3">#REF!</definedName>
    <definedName name="Кod" localSheetId="7">#REF!</definedName>
    <definedName name="Кod" localSheetId="5">#REF!</definedName>
    <definedName name="Кod" localSheetId="6">#REF!</definedName>
    <definedName name="Кod">#REF!</definedName>
    <definedName name="Кog" localSheetId="1">#REF!</definedName>
    <definedName name="Кog" localSheetId="3">#REF!</definedName>
    <definedName name="Кog" localSheetId="7">#REF!</definedName>
    <definedName name="Кog" localSheetId="5">#REF!</definedName>
    <definedName name="Кog" localSheetId="6">#REF!</definedName>
    <definedName name="Кog">#REF!</definedName>
    <definedName name="Кoh" localSheetId="1">#REF!</definedName>
    <definedName name="Кoh" localSheetId="3">#REF!</definedName>
    <definedName name="Кoh" localSheetId="7">#REF!</definedName>
    <definedName name="Кoh" localSheetId="5">#REF!</definedName>
    <definedName name="Кoh" localSheetId="6">#REF!</definedName>
    <definedName name="Кoh">#REF!</definedName>
    <definedName name="Кyn" localSheetId="1">#REF!</definedName>
    <definedName name="Кyn" localSheetId="3">#REF!</definedName>
    <definedName name="Кyn" localSheetId="7">#REF!</definedName>
    <definedName name="Кyn" localSheetId="5">#REF!</definedName>
    <definedName name="Кyn" localSheetId="6">#REF!</definedName>
    <definedName name="Кyn">#REF!</definedName>
    <definedName name="Кzl" localSheetId="1">#REF!</definedName>
    <definedName name="Кzl" localSheetId="3">#REF!</definedName>
    <definedName name="Кzl" localSheetId="7">#REF!</definedName>
    <definedName name="Кzl" localSheetId="5">#REF!</definedName>
    <definedName name="Кzl" localSheetId="6">#REF!</definedName>
    <definedName name="Кzl">#REF!</definedName>
    <definedName name="Кzn" localSheetId="1">#REF!</definedName>
    <definedName name="Кzn" localSheetId="3">#REF!</definedName>
    <definedName name="Кzn" localSheetId="7">#REF!</definedName>
    <definedName name="Кzn" localSheetId="5">#REF!</definedName>
    <definedName name="Кzn" localSheetId="6">#REF!</definedName>
    <definedName name="Кzn">#REF!</definedName>
    <definedName name="ке" localSheetId="1" hidden="1">{#N/A,#N/A,FALSE,"Лист4"}</definedName>
    <definedName name="ке" localSheetId="4" hidden="1">{#N/A,#N/A,FALSE,"Лист4"}</definedName>
    <definedName name="ке" localSheetId="7" hidden="1">{#N/A,#N/A,FALSE,"Лист4"}</definedName>
    <definedName name="ке" localSheetId="5" hidden="1">{#N/A,#N/A,FALSE,"Лист4"}</definedName>
    <definedName name="ке" localSheetId="6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4" hidden="1">{#N/A,#N/A,FALSE,"Лист4"}</definedName>
    <definedName name="кй" localSheetId="7" hidden="1">{#N/A,#N/A,FALSE,"Лист4"}</definedName>
    <definedName name="кй" localSheetId="5" hidden="1">{#N/A,#N/A,FALSE,"Лист4"}</definedName>
    <definedName name="кй" localSheetId="6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4" hidden="1">{#N/A,#N/A,FALSE,"Лист4"}</definedName>
    <definedName name="кк" localSheetId="7" hidden="1">{#N/A,#N/A,FALSE,"Лист4"}</definedName>
    <definedName name="кк" localSheetId="5" hidden="1">{#N/A,#N/A,FALSE,"Лист4"}</definedName>
    <definedName name="кк" localSheetId="6" hidden="1">{#N/A,#N/A,FALSE,"Лист4"}</definedName>
    <definedName name="кк" hidden="1">{#N/A,#N/A,FALSE,"Лист4"}</definedName>
    <definedName name="Ккl" localSheetId="1">#REF!</definedName>
    <definedName name="Ккl" localSheetId="3">#REF!</definedName>
    <definedName name="Ккl" localSheetId="7">#REF!</definedName>
    <definedName name="Ккl" localSheetId="5">#REF!</definedName>
    <definedName name="Ккl" localSheetId="6">#REF!</definedName>
    <definedName name="Ккl">#REF!</definedName>
    <definedName name="Ккn" localSheetId="1">#REF!</definedName>
    <definedName name="Ккn" localSheetId="3">#REF!</definedName>
    <definedName name="Ккn" localSheetId="7">#REF!</definedName>
    <definedName name="Ккn" localSheetId="5">#REF!</definedName>
    <definedName name="Ккn" localSheetId="6">#REF!</definedName>
    <definedName name="Ккn">#REF!</definedName>
    <definedName name="Коd" localSheetId="1">#REF!</definedName>
    <definedName name="Коd" localSheetId="3">#REF!</definedName>
    <definedName name="Коd" localSheetId="7">#REF!</definedName>
    <definedName name="Коd" localSheetId="5">#REF!</definedName>
    <definedName name="Коd" localSheetId="6">#REF!</definedName>
    <definedName name="Коd">#REF!</definedName>
    <definedName name="комунальне" localSheetId="1" hidden="1">{#N/A,#N/A,FALSE,"Лист4"}</definedName>
    <definedName name="комунальне" localSheetId="4" hidden="1">{#N/A,#N/A,FALSE,"Лист4"}</definedName>
    <definedName name="комунальне" localSheetId="7" hidden="1">{#N/A,#N/A,FALSE,"Лист4"}</definedName>
    <definedName name="комунальне" localSheetId="5" hidden="1">{#N/A,#N/A,FALSE,"Лист4"}</definedName>
    <definedName name="комунальне" localSheetId="6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4" hidden="1">{#N/A,#N/A,FALSE,"Лист4"}</definedName>
    <definedName name="кот" localSheetId="7" hidden="1">{#N/A,#N/A,FALSE,"Лист4"}</definedName>
    <definedName name="кот" localSheetId="5" hidden="1">{#N/A,#N/A,FALSE,"Лист4"}</definedName>
    <definedName name="кот" localSheetId="6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4" hidden="1">{#N/A,#N/A,FALSE,"Лист4"}</definedName>
    <definedName name="кр" localSheetId="7" hidden="1">{#N/A,#N/A,FALSE,"Лист4"}</definedName>
    <definedName name="кр" localSheetId="5" hidden="1">{#N/A,#N/A,FALSE,"Лист4"}</definedName>
    <definedName name="кр" localSheetId="6" hidden="1">{#N/A,#N/A,FALSE,"Лист4"}</definedName>
    <definedName name="кр" hidden="1">{#N/A,#N/A,FALSE,"Лист4"}</definedName>
    <definedName name="Куl" localSheetId="1">#REF!</definedName>
    <definedName name="Куl" localSheetId="3">#REF!</definedName>
    <definedName name="Куl" localSheetId="7">#REF!</definedName>
    <definedName name="Куl" localSheetId="5">#REF!</definedName>
    <definedName name="Куl" localSheetId="6">#REF!</definedName>
    <definedName name="Куl">#REF!</definedName>
    <definedName name="культура" localSheetId="1" hidden="1">{#N/A,#N/A,FALSE,"Лист4"}</definedName>
    <definedName name="культура" localSheetId="4" hidden="1">{#N/A,#N/A,FALSE,"Лист4"}</definedName>
    <definedName name="культура" localSheetId="7" hidden="1">{#N/A,#N/A,FALSE,"Лист4"}</definedName>
    <definedName name="культура" localSheetId="5" hidden="1">{#N/A,#N/A,FALSE,"Лист4"}</definedName>
    <definedName name="культура" localSheetId="6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4" hidden="1">{#N/A,#N/A,FALSE,"Лист4"}</definedName>
    <definedName name="кц" localSheetId="7" hidden="1">{#N/A,#N/A,FALSE,"Лист4"}</definedName>
    <definedName name="кц" localSheetId="5" hidden="1">{#N/A,#N/A,FALSE,"Лист4"}</definedName>
    <definedName name="кц" localSheetId="6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4" hidden="1">{#N/A,#N/A,FALSE,"Лист4"}</definedName>
    <definedName name="лл" localSheetId="7" hidden="1">{#N/A,#N/A,FALSE,"Лист4"}</definedName>
    <definedName name="лл" localSheetId="5" hidden="1">{#N/A,#N/A,FALSE,"Лист4"}</definedName>
    <definedName name="лл" localSheetId="6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4" hidden="1">{#N/A,#N/A,FALSE,"Лист4"}</definedName>
    <definedName name="ллл" localSheetId="7" hidden="1">{#N/A,#N/A,FALSE,"Лист4"}</definedName>
    <definedName name="ллл" localSheetId="5" hidden="1">{#N/A,#N/A,FALSE,"Лист4"}</definedName>
    <definedName name="ллл" localSheetId="6" hidden="1">{#N/A,#N/A,FALSE,"Лист4"}</definedName>
    <definedName name="ллл" hidden="1">{#N/A,#N/A,FALSE,"Лист4"}</definedName>
    <definedName name="ллллл" localSheetId="1">#REF!</definedName>
    <definedName name="ллллл" localSheetId="3">#REF!</definedName>
    <definedName name="ллллл" localSheetId="4">#REF!</definedName>
    <definedName name="ллллл" localSheetId="7">#REF!</definedName>
    <definedName name="ллллл" localSheetId="5">#REF!</definedName>
    <definedName name="ллллл" localSheetId="6">#REF!</definedName>
    <definedName name="ллллл">#REF!</definedName>
    <definedName name="ллллллл" localSheetId="1" hidden="1">{#N/A,#N/A,FALSE,"Лист4"}</definedName>
    <definedName name="ллллллл" localSheetId="4" hidden="1">{#N/A,#N/A,FALSE,"Лист4"}</definedName>
    <definedName name="ллллллл" localSheetId="7" hidden="1">{#N/A,#N/A,FALSE,"Лист4"}</definedName>
    <definedName name="ллллллл" localSheetId="5" hidden="1">{#N/A,#N/A,FALSE,"Лист4"}</definedName>
    <definedName name="ллллллл" localSheetId="6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localSheetId="7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6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4" hidden="1">{#N/A,#N/A,FALSE,"Лист4"}</definedName>
    <definedName name="м" localSheetId="7" hidden="1">{#N/A,#N/A,FALSE,"Лист4"}</definedName>
    <definedName name="м" localSheetId="5" hidden="1">{#N/A,#N/A,FALSE,"Лист4"}</definedName>
    <definedName name="м" localSheetId="6" hidden="1">{#N/A,#N/A,FALSE,"Лист4"}</definedName>
    <definedName name="м" hidden="1">{#N/A,#N/A,FALSE,"Лист4"}</definedName>
    <definedName name="мінфін" localSheetId="1">#REF!</definedName>
    <definedName name="мінфін" localSheetId="3">#REF!</definedName>
    <definedName name="мінфін" localSheetId="4">#REF!</definedName>
    <definedName name="мінфін" localSheetId="7">#REF!</definedName>
    <definedName name="мінфін" localSheetId="5">#REF!</definedName>
    <definedName name="мінфін" localSheetId="6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4" hidden="1">{#N/A,#N/A,FALSE,"Лист4"}</definedName>
    <definedName name="мм" localSheetId="7" hidden="1">{#N/A,#N/A,FALSE,"Лист4"}</definedName>
    <definedName name="мм" localSheetId="5" hidden="1">{#N/A,#N/A,FALSE,"Лист4"}</definedName>
    <definedName name="мм" localSheetId="6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4" hidden="1">{#N/A,#N/A,FALSE,"Лист4"}</definedName>
    <definedName name="ммм" localSheetId="7" hidden="1">{#N/A,#N/A,FALSE,"Лист4"}</definedName>
    <definedName name="ммм" localSheetId="5" hidden="1">{#N/A,#N/A,FALSE,"Лист4"}</definedName>
    <definedName name="ммм" localSheetId="6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4" hidden="1">{#N/A,#N/A,FALSE,"Лист4"}</definedName>
    <definedName name="мммммм" localSheetId="7" hidden="1">{#N/A,#N/A,FALSE,"Лист4"}</definedName>
    <definedName name="мммммм" localSheetId="5" hidden="1">{#N/A,#N/A,FALSE,"Лист4"}</definedName>
    <definedName name="мммммм" localSheetId="6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4" hidden="1">{#N/A,#N/A,FALSE,"Лист4"}</definedName>
    <definedName name="мммммммммммммм" localSheetId="7" hidden="1">{#N/A,#N/A,FALSE,"Лист4"}</definedName>
    <definedName name="мммммммммммммм" localSheetId="5" hidden="1">{#N/A,#N/A,FALSE,"Лист4"}</definedName>
    <definedName name="мммммммммммммм" localSheetId="6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4" hidden="1">{#N/A,#N/A,FALSE,"Лист4"}</definedName>
    <definedName name="ммммммммммммммммм" localSheetId="7" hidden="1">{#N/A,#N/A,FALSE,"Лист4"}</definedName>
    <definedName name="ммммммммммммммммм" localSheetId="5" hidden="1">{#N/A,#N/A,FALSE,"Лист4"}</definedName>
    <definedName name="ммммммммммммммммм" localSheetId="6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3">#REF!</definedName>
    <definedName name="Нkb" localSheetId="7">#REF!</definedName>
    <definedName name="Нkb" localSheetId="5">#REF!</definedName>
    <definedName name="Нkb" localSheetId="6">#REF!</definedName>
    <definedName name="Нkb">#REF!</definedName>
    <definedName name="Нkk" localSheetId="1">#REF!</definedName>
    <definedName name="Нkk" localSheetId="3">#REF!</definedName>
    <definedName name="Нkk" localSheetId="7">#REF!</definedName>
    <definedName name="Нkk" localSheetId="5">#REF!</definedName>
    <definedName name="Нkk" localSheetId="6">#REF!</definedName>
    <definedName name="Нkk">#REF!</definedName>
    <definedName name="не" localSheetId="1" hidden="1">{#N/A,#N/A,FALSE,"Лист4"}</definedName>
    <definedName name="не" localSheetId="4" hidden="1">{#N/A,#N/A,FALSE,"Лист4"}</definedName>
    <definedName name="не" localSheetId="7" hidden="1">{#N/A,#N/A,FALSE,"Лист4"}</definedName>
    <definedName name="не" localSheetId="5" hidden="1">{#N/A,#N/A,FALSE,"Лист4"}</definedName>
    <definedName name="не" localSheetId="6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4" hidden="1">{#N/A,#N/A,FALSE,"Лист4"}</definedName>
    <definedName name="ннннннннн" localSheetId="7" hidden="1">{#N/A,#N/A,FALSE,"Лист4"}</definedName>
    <definedName name="ннннннннн" localSheetId="5" hidden="1">{#N/A,#N/A,FALSE,"Лист4"}</definedName>
    <definedName name="ннннннннн" localSheetId="6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4" hidden="1">{#N/A,#N/A,FALSE,"Лист4"}</definedName>
    <definedName name="о" localSheetId="7" hidden="1">{#N/A,#N/A,FALSE,"Лист4"}</definedName>
    <definedName name="о" localSheetId="5" hidden="1">{#N/A,#N/A,FALSE,"Лист4"}</definedName>
    <definedName name="о" localSheetId="6" hidden="1">{#N/A,#N/A,FALSE,"Лист4"}</definedName>
    <definedName name="о" hidden="1">{#N/A,#N/A,FALSE,"Лист4"}</definedName>
    <definedName name="_xlnm.Print_Area" localSheetId="1">'дод.2 джер'!$A$1:$G$33</definedName>
    <definedName name="_xlnm.Print_Area" localSheetId="2">'дод.3 видатки'!$A$1:$P$39</definedName>
    <definedName name="_xlnm.Print_Area" localSheetId="3">'дод.3.1 '!$A$1:$P$64</definedName>
    <definedName name="_xlnm.Print_Area" localSheetId="4">'дод.4 трансф'!$A$1:$D$42</definedName>
    <definedName name="_xlnm.Print_Area" localSheetId="7">'дод.6 програми '!$A$1:$J$32</definedName>
    <definedName name="_xlnm.Print_Area" localSheetId="0">'Дод1 доходи'!$A$1:$F$22</definedName>
    <definedName name="_xlnm.Print_Area" localSheetId="5">'додат 5 розвиток'!$A$1:$N$27</definedName>
    <definedName name="_xlnm.Print_Area" localSheetId="6">'додат 5.1 розвиток'!$A$1:$N$18</definedName>
    <definedName name="_xlnm.Print_Area">#REF!</definedName>
    <definedName name="оо" localSheetId="1" hidden="1">{#N/A,#N/A,FALSE,"Лист4"}</definedName>
    <definedName name="оо" localSheetId="4" hidden="1">{#N/A,#N/A,FALSE,"Лист4"}</definedName>
    <definedName name="оо" localSheetId="7" hidden="1">{#N/A,#N/A,FALSE,"Лист4"}</definedName>
    <definedName name="оо" localSheetId="5" hidden="1">{#N/A,#N/A,FALSE,"Лист4"}</definedName>
    <definedName name="оо" localSheetId="6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4" hidden="1">{#N/A,#N/A,FALSE,"Лист4"}</definedName>
    <definedName name="ооо" localSheetId="7" hidden="1">{#N/A,#N/A,FALSE,"Лист4"}</definedName>
    <definedName name="ооо" localSheetId="5" hidden="1">{#N/A,#N/A,FALSE,"Лист4"}</definedName>
    <definedName name="ооо" localSheetId="6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4" hidden="1">{#N/A,#N/A,FALSE,"Лист4"}</definedName>
    <definedName name="оооо" localSheetId="7" hidden="1">{#N/A,#N/A,FALSE,"Лист4"}</definedName>
    <definedName name="оооо" localSheetId="5" hidden="1">{#N/A,#N/A,FALSE,"Лист4"}</definedName>
    <definedName name="оооо" localSheetId="6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4" hidden="1">{#N/A,#N/A,FALSE,"Лист4"}</definedName>
    <definedName name="ооооо" localSheetId="7" hidden="1">{#N/A,#N/A,FALSE,"Лист4"}</definedName>
    <definedName name="ооооо" localSheetId="5" hidden="1">{#N/A,#N/A,FALSE,"Лист4"}</definedName>
    <definedName name="ооооо" localSheetId="6" hidden="1">{#N/A,#N/A,FALSE,"Лист4"}</definedName>
    <definedName name="ооооо" hidden="1">{#N/A,#N/A,FALSE,"Лист4"}</definedName>
    <definedName name="оооооо" localSheetId="1">#REF!</definedName>
    <definedName name="оооооо" localSheetId="3">#REF!</definedName>
    <definedName name="оооооо" localSheetId="4">#REF!</definedName>
    <definedName name="оооооо" localSheetId="7">#REF!</definedName>
    <definedName name="оооооо" localSheetId="5">#REF!</definedName>
    <definedName name="оооооо" localSheetId="6">#REF!</definedName>
    <definedName name="оооооо">#REF!</definedName>
    <definedName name="оооооооо" localSheetId="1" hidden="1">{#N/A,#N/A,FALSE,"Лист4"}</definedName>
    <definedName name="оооооооо" localSheetId="4" hidden="1">{#N/A,#N/A,FALSE,"Лист4"}</definedName>
    <definedName name="оооооооо" localSheetId="7" hidden="1">{#N/A,#N/A,FALSE,"Лист4"}</definedName>
    <definedName name="оооооооо" localSheetId="5" hidden="1">{#N/A,#N/A,FALSE,"Лист4"}</definedName>
    <definedName name="оооооооо" localSheetId="6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localSheetId="7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6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localSheetId="7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6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4" hidden="1">{#N/A,#N/A,FALSE,"Лист4"}</definedName>
    <definedName name="освіта" localSheetId="7" hidden="1">{#N/A,#N/A,FALSE,"Лист4"}</definedName>
    <definedName name="освіта" localSheetId="5" hidden="1">{#N/A,#N/A,FALSE,"Лист4"}</definedName>
    <definedName name="освіта" localSheetId="6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4" hidden="1">{#N/A,#N/A,FALSE,"Лист4"}</definedName>
    <definedName name="ох" localSheetId="7" hidden="1">{#N/A,#N/A,FALSE,"Лист4"}</definedName>
    <definedName name="ох" localSheetId="5" hidden="1">{#N/A,#N/A,FALSE,"Лист4"}</definedName>
    <definedName name="ох" localSheetId="6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4" hidden="1">{#N/A,#N/A,FALSE,"Лист4"}</definedName>
    <definedName name="охорона" localSheetId="7" hidden="1">{#N/A,#N/A,FALSE,"Лист4"}</definedName>
    <definedName name="охорона" localSheetId="5" hidden="1">{#N/A,#N/A,FALSE,"Лист4"}</definedName>
    <definedName name="охорона" localSheetId="6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4" hidden="1">{#N/A,#N/A,FALSE,"Лист4"}</definedName>
    <definedName name="охх" localSheetId="7" hidden="1">{#N/A,#N/A,FALSE,"Лист4"}</definedName>
    <definedName name="охх" localSheetId="5" hidden="1">{#N/A,#N/A,FALSE,"Лист4"}</definedName>
    <definedName name="охх" localSheetId="6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4" hidden="1">{#N/A,#N/A,FALSE,"Лист4"}</definedName>
    <definedName name="пот" localSheetId="7" hidden="1">{#N/A,#N/A,FALSE,"Лист4"}</definedName>
    <definedName name="пот" localSheetId="5" hidden="1">{#N/A,#N/A,FALSE,"Лист4"}</definedName>
    <definedName name="пот" localSheetId="6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4" hidden="1">{#N/A,#N/A,FALSE,"Лист4"}</definedName>
    <definedName name="пп" localSheetId="7" hidden="1">{#N/A,#N/A,FALSE,"Лист4"}</definedName>
    <definedName name="пп" localSheetId="5" hidden="1">{#N/A,#N/A,FALSE,"Лист4"}</definedName>
    <definedName name="пп" localSheetId="6" hidden="1">{#N/A,#N/A,FALSE,"Лист4"}</definedName>
    <definedName name="пп" hidden="1">{#N/A,#N/A,FALSE,"Лист4"}</definedName>
    <definedName name="проол" localSheetId="1">#REF!</definedName>
    <definedName name="проол" localSheetId="3">#REF!</definedName>
    <definedName name="проол" localSheetId="4">#REF!</definedName>
    <definedName name="проол" localSheetId="7">#REF!</definedName>
    <definedName name="проол" localSheetId="5">#REF!</definedName>
    <definedName name="проол" localSheetId="6">#REF!</definedName>
    <definedName name="проол">#REF!</definedName>
    <definedName name="р" localSheetId="1">#REF!</definedName>
    <definedName name="р" localSheetId="3">#REF!</definedName>
    <definedName name="р" localSheetId="7">#REF!</definedName>
    <definedName name="р" localSheetId="5">#REF!</definedName>
    <definedName name="р" localSheetId="6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3">#REF!</definedName>
    <definedName name="РРБ" localSheetId="4">#REF!</definedName>
    <definedName name="РРБ" localSheetId="7">#REF!</definedName>
    <definedName name="РРБ" localSheetId="5">#REF!</definedName>
    <definedName name="РРБ" localSheetId="6">#REF!</definedName>
    <definedName name="РРБ">#REF!</definedName>
    <definedName name="РРБази" localSheetId="1">#REF!</definedName>
    <definedName name="РРБази" localSheetId="3">#REF!</definedName>
    <definedName name="РРБази" localSheetId="4">#REF!</definedName>
    <definedName name="РРБази" localSheetId="7">#REF!</definedName>
    <definedName name="РРБази" localSheetId="5">#REF!</definedName>
    <definedName name="РРБази" localSheetId="6">#REF!</definedName>
    <definedName name="РРБази">#REF!</definedName>
    <definedName name="рррр" localSheetId="1">#REF!</definedName>
    <definedName name="рррр" localSheetId="3">#REF!</definedName>
    <definedName name="рррр" localSheetId="4">#REF!</definedName>
    <definedName name="рррр" localSheetId="7">#REF!</definedName>
    <definedName name="рррр" localSheetId="5">#REF!</definedName>
    <definedName name="рррр" localSheetId="6">#REF!</definedName>
    <definedName name="рррр">#REF!</definedName>
    <definedName name="ррррр" localSheetId="1">#REF!</definedName>
    <definedName name="ррррр" localSheetId="3">#REF!</definedName>
    <definedName name="ррррр" localSheetId="4">#REF!</definedName>
    <definedName name="ррррр" localSheetId="7">#REF!</definedName>
    <definedName name="ррррр" localSheetId="5">#REF!</definedName>
    <definedName name="ррррр" localSheetId="6">#REF!</definedName>
    <definedName name="ррррр">#REF!</definedName>
    <definedName name="С" localSheetId="1">#REF!</definedName>
    <definedName name="с" localSheetId="3">#REF!</definedName>
    <definedName name="с" localSheetId="4">#REF!</definedName>
    <definedName name="с" localSheetId="7">#REF!</definedName>
    <definedName name="С" localSheetId="5">#REF!</definedName>
    <definedName name="С" localSheetId="6">#REF!</definedName>
    <definedName name="с">#REF!</definedName>
    <definedName name="СПД" localSheetId="1">#REF!</definedName>
    <definedName name="СПД" localSheetId="3">#REF!</definedName>
    <definedName name="СПД" localSheetId="4">#REF!</definedName>
    <definedName name="СПД" localSheetId="7">#REF!</definedName>
    <definedName name="СПД" localSheetId="5">#REF!</definedName>
    <definedName name="СПД" localSheetId="6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4" hidden="1">{#N/A,#N/A,FALSE,"Лист4"}</definedName>
    <definedName name="сс" localSheetId="7" hidden="1">{#N/A,#N/A,FALSE,"Лист4"}</definedName>
    <definedName name="сс" localSheetId="5" hidden="1">{#N/A,#N/A,FALSE,"Лист4"}</definedName>
    <definedName name="сс" localSheetId="6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4" hidden="1">{#N/A,#N/A,FALSE,"Лист4"}</definedName>
    <definedName name="ссс" localSheetId="7" hidden="1">{#N/A,#N/A,FALSE,"Лист4"}</definedName>
    <definedName name="ссс" localSheetId="5" hidden="1">{#N/A,#N/A,FALSE,"Лист4"}</definedName>
    <definedName name="ссс" localSheetId="6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4" hidden="1">{#N/A,#N/A,FALSE,"Лист4"}</definedName>
    <definedName name="ссссс" localSheetId="7" hidden="1">{#N/A,#N/A,FALSE,"Лист4"}</definedName>
    <definedName name="ссссс" localSheetId="5" hidden="1">{#N/A,#N/A,FALSE,"Лист4"}</definedName>
    <definedName name="ссссс" localSheetId="6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4" hidden="1">{#N/A,#N/A,FALSE,"Лист4"}</definedName>
    <definedName name="ссссссс" localSheetId="7" hidden="1">{#N/A,#N/A,FALSE,"Лист4"}</definedName>
    <definedName name="ссссссс" localSheetId="5" hidden="1">{#N/A,#N/A,FALSE,"Лист4"}</definedName>
    <definedName name="ссссссс" localSheetId="6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4" hidden="1">{#N/A,#N/A,FALSE,"Лист4"}</definedName>
    <definedName name="сссссссссс" localSheetId="7" hidden="1">{#N/A,#N/A,FALSE,"Лист4"}</definedName>
    <definedName name="сссссссссс" localSheetId="5" hidden="1">{#N/A,#N/A,FALSE,"Лист4"}</definedName>
    <definedName name="сссссссссс" localSheetId="6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4" hidden="1">{#N/A,#N/A,FALSE,"Лист4"}</definedName>
    <definedName name="сссссссссссс" localSheetId="7" hidden="1">{#N/A,#N/A,FALSE,"Лист4"}</definedName>
    <definedName name="сссссссссссс" localSheetId="5" hidden="1">{#N/A,#N/A,FALSE,"Лист4"}</definedName>
    <definedName name="сссссссссссс" localSheetId="6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4" hidden="1">{#N/A,#N/A,FALSE,"Лист4"}</definedName>
    <definedName name="ссссссссссссс" localSheetId="7" hidden="1">{#N/A,#N/A,FALSE,"Лист4"}</definedName>
    <definedName name="ссссссссссссс" localSheetId="5" hidden="1">{#N/A,#N/A,FALSE,"Лист4"}</definedName>
    <definedName name="ссссссссссссс" localSheetId="6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4" hidden="1">{#N/A,#N/A,FALSE,"Лист4"}</definedName>
    <definedName name="укефукефуке" localSheetId="7" hidden="1">{#N/A,#N/A,FALSE,"Лист4"}</definedName>
    <definedName name="укефукефуке" localSheetId="5" hidden="1">{#N/A,#N/A,FALSE,"Лист4"}</definedName>
    <definedName name="укефукефуке" localSheetId="6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4" hidden="1">{#N/A,#N/A,FALSE,"Лист4"}</definedName>
    <definedName name="управ" localSheetId="7" hidden="1">{#N/A,#N/A,FALSE,"Лист4"}</definedName>
    <definedName name="управ" localSheetId="5" hidden="1">{#N/A,#N/A,FALSE,"Лист4"}</definedName>
    <definedName name="управ" localSheetId="6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4" hidden="1">{#N/A,#N/A,FALSE,"Лист4"}</definedName>
    <definedName name="управління" localSheetId="7" hidden="1">{#N/A,#N/A,FALSE,"Лист4"}</definedName>
    <definedName name="управління" localSheetId="5" hidden="1">{#N/A,#N/A,FALSE,"Лист4"}</definedName>
    <definedName name="управління" localSheetId="6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4" hidden="1">{#N/A,#N/A,FALSE,"Лист4"}</definedName>
    <definedName name="ф" localSheetId="7" hidden="1">{#N/A,#N/A,FALSE,"Лист4"}</definedName>
    <definedName name="ф" localSheetId="5" hidden="1">{#N/A,#N/A,FALSE,"Лист4"}</definedName>
    <definedName name="ф" localSheetId="6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4" hidden="1">{#N/A,#N/A,FALSE,"Лист4"}</definedName>
    <definedName name="фі" localSheetId="7" hidden="1">{#N/A,#N/A,FALSE,"Лист4"}</definedName>
    <definedName name="фі" localSheetId="5" hidden="1">{#N/A,#N/A,FALSE,"Лист4"}</definedName>
    <definedName name="фі" localSheetId="6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4" hidden="1">{#N/A,#N/A,FALSE,"Лист4"}</definedName>
    <definedName name="фф" localSheetId="7" hidden="1">{#N/A,#N/A,FALSE,"Лист4"}</definedName>
    <definedName name="фф" localSheetId="5" hidden="1">{#N/A,#N/A,FALSE,"Лист4"}</definedName>
    <definedName name="фф" localSheetId="6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4" hidden="1">{#N/A,#N/A,FALSE,"Лист4"}</definedName>
    <definedName name="ффф" localSheetId="7" hidden="1">{#N/A,#N/A,FALSE,"Лист4"}</definedName>
    <definedName name="ффф" localSheetId="5" hidden="1">{#N/A,#N/A,FALSE,"Лист4"}</definedName>
    <definedName name="ффф" localSheetId="6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4" hidden="1">{#N/A,#N/A,FALSE,"Лист4"}</definedName>
    <definedName name="хххх" localSheetId="7" hidden="1">{#N/A,#N/A,FALSE,"Лист4"}</definedName>
    <definedName name="хххх" localSheetId="5" hidden="1">{#N/A,#N/A,FALSE,"Лист4"}</definedName>
    <definedName name="хххх" localSheetId="6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4" hidden="1">{#N/A,#N/A,FALSE,"Лист4"}</definedName>
    <definedName name="ххххх" localSheetId="7" hidden="1">{#N/A,#N/A,FALSE,"Лист4"}</definedName>
    <definedName name="ххххх" localSheetId="5" hidden="1">{#N/A,#N/A,FALSE,"Лист4"}</definedName>
    <definedName name="ххххх" localSheetId="6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4" hidden="1">{#N/A,#N/A,FALSE,"Лист4"}</definedName>
    <definedName name="цй" localSheetId="7" hidden="1">{#N/A,#N/A,FALSE,"Лист4"}</definedName>
    <definedName name="цй" localSheetId="5" hidden="1">{#N/A,#N/A,FALSE,"Лист4"}</definedName>
    <definedName name="цй" localSheetId="6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4" hidden="1">{#N/A,#N/A,FALSE,"Лист4"}</definedName>
    <definedName name="цц" localSheetId="7" hidden="1">{#N/A,#N/A,FALSE,"Лист4"}</definedName>
    <definedName name="цц" localSheetId="5" hidden="1">{#N/A,#N/A,FALSE,"Лист4"}</definedName>
    <definedName name="цц" localSheetId="6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4" hidden="1">{#N/A,#N/A,FALSE,"Лист4"}</definedName>
    <definedName name="чч" localSheetId="7" hidden="1">{#N/A,#N/A,FALSE,"Лист4"}</definedName>
    <definedName name="чч" localSheetId="5" hidden="1">{#N/A,#N/A,FALSE,"Лист4"}</definedName>
    <definedName name="чч" localSheetId="6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localSheetId="7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6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4" hidden="1">{#N/A,#N/A,FALSE,"Лист4"}</definedName>
    <definedName name="шш" localSheetId="7" hidden="1">{#N/A,#N/A,FALSE,"Лист4"}</definedName>
    <definedName name="шш" localSheetId="5" hidden="1">{#N/A,#N/A,FALSE,"Лист4"}</definedName>
    <definedName name="шш" localSheetId="6" hidden="1">{#N/A,#N/A,FALSE,"Лист4"}</definedName>
    <definedName name="шш" hidden="1">{#N/A,#N/A,FALSE,"Лист4"}</definedName>
    <definedName name="щщ" localSheetId="1">#REF!</definedName>
    <definedName name="щщ" localSheetId="3">#REF!</definedName>
    <definedName name="щщ" localSheetId="4">#REF!</definedName>
    <definedName name="щщ" localSheetId="7">#REF!</definedName>
    <definedName name="щщ" localSheetId="5">#REF!</definedName>
    <definedName name="щщ" localSheetId="6">#REF!</definedName>
    <definedName name="щщ">#REF!</definedName>
    <definedName name="щщщ" localSheetId="1" hidden="1">{#N/A,#N/A,FALSE,"Лист4"}</definedName>
    <definedName name="щщщ" localSheetId="4" hidden="1">{#N/A,#N/A,FALSE,"Лист4"}</definedName>
    <definedName name="щщщ" localSheetId="7" hidden="1">{#N/A,#N/A,FALSE,"Лист4"}</definedName>
    <definedName name="щщщ" localSheetId="5" hidden="1">{#N/A,#N/A,FALSE,"Лист4"}</definedName>
    <definedName name="щщщ" localSheetId="6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4" hidden="1">{#N/A,#N/A,FALSE,"Лист4"}</definedName>
    <definedName name="щщщщ" localSheetId="7" hidden="1">{#N/A,#N/A,FALSE,"Лист4"}</definedName>
    <definedName name="щщщщ" localSheetId="5" hidden="1">{#N/A,#N/A,FALSE,"Лист4"}</definedName>
    <definedName name="щщщщ" localSheetId="6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4" hidden="1">{#N/A,#N/A,FALSE,"Лист4"}</definedName>
    <definedName name="ю" localSheetId="7" hidden="1">{#N/A,#N/A,FALSE,"Лист4"}</definedName>
    <definedName name="ю" localSheetId="5" hidden="1">{#N/A,#N/A,FALSE,"Лист4"}</definedName>
    <definedName name="ю" localSheetId="6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4" hidden="1">{#N/A,#N/A,FALSE,"Лист4"}</definedName>
    <definedName name="ююю" localSheetId="7" hidden="1">{#N/A,#N/A,FALSE,"Лист4"}</definedName>
    <definedName name="ююю" localSheetId="5" hidden="1">{#N/A,#N/A,FALSE,"Лист4"}</definedName>
    <definedName name="ююю" localSheetId="6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4" hidden="1">{#N/A,#N/A,FALSE,"Лист4"}</definedName>
    <definedName name="я" localSheetId="7" hidden="1">{#N/A,#N/A,FALSE,"Лист4"}</definedName>
    <definedName name="я" localSheetId="5" hidden="1">{#N/A,#N/A,FALSE,"Лист4"}</definedName>
    <definedName name="я" localSheetId="6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4" hidden="1">{#N/A,#N/A,FALSE,"Лист4"}</definedName>
    <definedName name="яя" localSheetId="7" hidden="1">{#N/A,#N/A,FALSE,"Лист4"}</definedName>
    <definedName name="яя" localSheetId="5" hidden="1">{#N/A,#N/A,FALSE,"Лист4"}</definedName>
    <definedName name="яя" localSheetId="6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4" hidden="1">{#N/A,#N/A,FALSE,"Лист4"}</definedName>
    <definedName name="яяя" localSheetId="7" hidden="1">{#N/A,#N/A,FALSE,"Лист4"}</definedName>
    <definedName name="яяя" localSheetId="5" hidden="1">{#N/A,#N/A,FALSE,"Лист4"}</definedName>
    <definedName name="яяя" localSheetId="6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4" hidden="1">{#N/A,#N/A,FALSE,"Лист4"}</definedName>
    <definedName name="яяяя" localSheetId="7" hidden="1">{#N/A,#N/A,FALSE,"Лист4"}</definedName>
    <definedName name="яяяя" localSheetId="5" hidden="1">{#N/A,#N/A,FALSE,"Лист4"}</definedName>
    <definedName name="яяяя" localSheetId="6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4" hidden="1">{#N/A,#N/A,FALSE,"Лист4"}</definedName>
    <definedName name="яяяяяя" localSheetId="7" hidden="1">{#N/A,#N/A,FALSE,"Лист4"}</definedName>
    <definedName name="яяяяяя" localSheetId="5" hidden="1">{#N/A,#N/A,FALSE,"Лист4"}</definedName>
    <definedName name="яяяяяя" localSheetId="6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4" hidden="1">{#N/A,#N/A,FALSE,"Лист4"}</definedName>
    <definedName name="яяяяяяяя" localSheetId="7" hidden="1">{#N/A,#N/A,FALSE,"Лист4"}</definedName>
    <definedName name="яяяяяяяя" localSheetId="5" hidden="1">{#N/A,#N/A,FALSE,"Лист4"}</definedName>
    <definedName name="яяяяяяяя" localSheetId="6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" i="2" l="1"/>
  <c r="G37" i="2"/>
  <c r="F37" i="2"/>
  <c r="E37" i="2" s="1"/>
  <c r="P37" i="2" s="1"/>
  <c r="J34" i="2"/>
  <c r="H34" i="2"/>
  <c r="G34" i="2"/>
  <c r="F34" i="2"/>
  <c r="E34" i="2"/>
  <c r="P34" i="2" s="1"/>
  <c r="J33" i="2"/>
  <c r="G33" i="2"/>
  <c r="F33" i="2"/>
  <c r="E33" i="2"/>
  <c r="P33" i="2" s="1"/>
  <c r="J30" i="2"/>
  <c r="H30" i="2"/>
  <c r="G30" i="2"/>
  <c r="F30" i="2"/>
  <c r="E30" i="2" s="1"/>
  <c r="J29" i="2"/>
  <c r="G29" i="2"/>
  <c r="F29" i="2"/>
  <c r="E29" i="2"/>
  <c r="J28" i="2"/>
  <c r="G28" i="2"/>
  <c r="F28" i="2"/>
  <c r="E28" i="2" s="1"/>
  <c r="J27" i="2"/>
  <c r="G27" i="2"/>
  <c r="F27" i="2"/>
  <c r="E27" i="2" s="1"/>
  <c r="J26" i="2"/>
  <c r="G26" i="2"/>
  <c r="F26" i="2"/>
  <c r="E26" i="2" s="1"/>
  <c r="J25" i="2"/>
  <c r="I25" i="2"/>
  <c r="H25" i="2"/>
  <c r="G25" i="2"/>
  <c r="F25" i="2"/>
  <c r="J24" i="2"/>
  <c r="H24" i="2"/>
  <c r="G24" i="2"/>
  <c r="F24" i="2"/>
  <c r="E24" i="2" s="1"/>
  <c r="J23" i="2"/>
  <c r="G23" i="2"/>
  <c r="F23" i="2"/>
  <c r="E23" i="2"/>
  <c r="J20" i="2"/>
  <c r="I20" i="2"/>
  <c r="F20" i="2"/>
  <c r="E20" i="2" s="1"/>
  <c r="J19" i="2"/>
  <c r="G19" i="2"/>
  <c r="F19" i="2"/>
  <c r="E19" i="2" s="1"/>
  <c r="J18" i="2"/>
  <c r="I18" i="2"/>
  <c r="F18" i="2"/>
  <c r="J17" i="2"/>
  <c r="I17" i="2"/>
  <c r="H17" i="2"/>
  <c r="F17" i="2"/>
  <c r="J16" i="2"/>
  <c r="F16" i="2"/>
  <c r="E16" i="2" s="1"/>
  <c r="J44" i="9"/>
  <c r="P44" i="9" s="1"/>
  <c r="J22" i="5"/>
  <c r="J21" i="5" s="1"/>
  <c r="I22" i="5"/>
  <c r="I21" i="5" s="1"/>
  <c r="H22" i="5"/>
  <c r="H21" i="5" s="1"/>
  <c r="G23" i="5"/>
  <c r="F47" i="9"/>
  <c r="F49" i="9"/>
  <c r="G21" i="5" l="1"/>
  <c r="P28" i="2"/>
  <c r="P29" i="2"/>
  <c r="P16" i="2"/>
  <c r="P20" i="2"/>
  <c r="P26" i="2"/>
  <c r="P30" i="2"/>
  <c r="P27" i="2"/>
  <c r="E18" i="2"/>
  <c r="P18" i="2" s="1"/>
  <c r="P24" i="2"/>
  <c r="P23" i="2"/>
  <c r="P19" i="2"/>
  <c r="E25" i="2"/>
  <c r="P25" i="2" s="1"/>
  <c r="E17" i="2"/>
  <c r="P17" i="2" s="1"/>
  <c r="G22" i="5"/>
  <c r="H16" i="5" l="1"/>
  <c r="O46" i="9"/>
  <c r="N46" i="9"/>
  <c r="M46" i="9"/>
  <c r="L46" i="9"/>
  <c r="K46" i="9"/>
  <c r="I46" i="9"/>
  <c r="H46" i="9"/>
  <c r="G46" i="9"/>
  <c r="F46" i="9"/>
  <c r="O41" i="9"/>
  <c r="N41" i="9"/>
  <c r="M41" i="9"/>
  <c r="L41" i="9"/>
  <c r="K41" i="9"/>
  <c r="I41" i="9"/>
  <c r="H41" i="9"/>
  <c r="G41" i="9"/>
  <c r="F41" i="9"/>
  <c r="J45" i="9"/>
  <c r="E45" i="9"/>
  <c r="P45" i="9" s="1"/>
  <c r="J42" i="9"/>
  <c r="E42" i="9"/>
  <c r="J43" i="9"/>
  <c r="E43" i="9"/>
  <c r="P43" i="9" s="1"/>
  <c r="J47" i="9"/>
  <c r="E47" i="9"/>
  <c r="J49" i="9"/>
  <c r="E49" i="9"/>
  <c r="P42" i="9" l="1"/>
  <c r="P47" i="9"/>
  <c r="P49" i="9"/>
  <c r="O61" i="9" l="1"/>
  <c r="N61" i="9"/>
  <c r="M61" i="9"/>
  <c r="L61" i="9"/>
  <c r="K61" i="9"/>
  <c r="I61" i="9"/>
  <c r="H61" i="9"/>
  <c r="G61" i="9"/>
  <c r="L58" i="9"/>
  <c r="H58" i="9"/>
  <c r="H57" i="9" s="1"/>
  <c r="F62" i="9"/>
  <c r="E62" i="9" s="1"/>
  <c r="O59" i="9"/>
  <c r="N59" i="9"/>
  <c r="M59" i="9"/>
  <c r="M58" i="9" s="1"/>
  <c r="M57" i="9" s="1"/>
  <c r="L59" i="9"/>
  <c r="K59" i="9"/>
  <c r="I59" i="9"/>
  <c r="I58" i="9" s="1"/>
  <c r="H59" i="9"/>
  <c r="G59" i="9"/>
  <c r="G58" i="9" s="1"/>
  <c r="F59" i="9"/>
  <c r="J60" i="9"/>
  <c r="E60" i="9"/>
  <c r="J62" i="9"/>
  <c r="P62" i="9" l="1"/>
  <c r="F61" i="9"/>
  <c r="N58" i="9"/>
  <c r="F58" i="9"/>
  <c r="P60" i="9"/>
  <c r="O58" i="9"/>
  <c r="E58" i="9"/>
  <c r="K58" i="9"/>
  <c r="K57" i="9" s="1"/>
  <c r="O57" i="9"/>
  <c r="N57" i="9"/>
  <c r="E61" i="9"/>
  <c r="P61" i="9" s="1"/>
  <c r="I57" i="9"/>
  <c r="G57" i="9"/>
  <c r="J59" i="9"/>
  <c r="E59" i="9"/>
  <c r="F57" i="9"/>
  <c r="P59" i="9" l="1"/>
  <c r="L57" i="9"/>
  <c r="J57" i="9" s="1"/>
  <c r="J58" i="9"/>
  <c r="E57" i="9"/>
  <c r="P57" i="9" l="1"/>
  <c r="P58" i="9"/>
  <c r="O29" i="9" l="1"/>
  <c r="N29" i="9"/>
  <c r="M29" i="9"/>
  <c r="L29" i="9"/>
  <c r="K29" i="9"/>
  <c r="I29" i="9"/>
  <c r="H29" i="9"/>
  <c r="H28" i="9" s="1"/>
  <c r="G29" i="9"/>
  <c r="F29" i="9"/>
  <c r="E29" i="9" s="1"/>
  <c r="O34" i="9"/>
  <c r="N34" i="9"/>
  <c r="M34" i="9"/>
  <c r="L34" i="9"/>
  <c r="K34" i="9"/>
  <c r="I34" i="9"/>
  <c r="H34" i="9"/>
  <c r="G34" i="9"/>
  <c r="F33" i="9"/>
  <c r="E33" i="9" s="1"/>
  <c r="F37" i="9"/>
  <c r="F34" i="9" s="1"/>
  <c r="F56" i="9"/>
  <c r="J37" i="9"/>
  <c r="E37" i="9"/>
  <c r="P37" i="9" s="1"/>
  <c r="J33" i="9"/>
  <c r="P33" i="9" l="1"/>
  <c r="G28" i="9"/>
  <c r="F28" i="9"/>
  <c r="J32" i="9" l="1"/>
  <c r="E32" i="9"/>
  <c r="P32" i="9" s="1"/>
  <c r="J31" i="9"/>
  <c r="E31" i="9"/>
  <c r="G17" i="5"/>
  <c r="P31" i="9" l="1"/>
  <c r="J26" i="5"/>
  <c r="I26" i="5"/>
  <c r="H26" i="5"/>
  <c r="H25" i="5" s="1"/>
  <c r="G28" i="5"/>
  <c r="G27" i="5"/>
  <c r="G26" i="5" l="1"/>
  <c r="N40" i="9"/>
  <c r="K40" i="9"/>
  <c r="H40" i="9"/>
  <c r="F40" i="9"/>
  <c r="M40" i="9"/>
  <c r="L40" i="9"/>
  <c r="I40" i="9" l="1"/>
  <c r="O40" i="9"/>
  <c r="G40" i="9"/>
  <c r="J41" i="9"/>
  <c r="J46" i="9"/>
  <c r="J48" i="9"/>
  <c r="E41" i="9"/>
  <c r="P41" i="9" s="1"/>
  <c r="E46" i="9"/>
  <c r="E48" i="9"/>
  <c r="P48" i="9" s="1"/>
  <c r="Q38" i="12"/>
  <c r="F28" i="12"/>
  <c r="E28" i="12"/>
  <c r="D28" i="12"/>
  <c r="C28" i="12" s="1"/>
  <c r="F27" i="12"/>
  <c r="E27" i="12"/>
  <c r="D27" i="12"/>
  <c r="C27" i="12" s="1"/>
  <c r="D26" i="12"/>
  <c r="F25" i="12"/>
  <c r="D25" i="12"/>
  <c r="F29" i="12"/>
  <c r="J23" i="12"/>
  <c r="J21" i="12" s="1"/>
  <c r="D16" i="12"/>
  <c r="C21" i="12"/>
  <c r="C20" i="12"/>
  <c r="D19" i="12"/>
  <c r="C19" i="12"/>
  <c r="F26" i="12"/>
  <c r="E26" i="12"/>
  <c r="C18" i="12"/>
  <c r="E25" i="12"/>
  <c r="F16" i="12"/>
  <c r="F15" i="12" s="1"/>
  <c r="E16" i="12"/>
  <c r="E15" i="12" s="1"/>
  <c r="I14" i="10"/>
  <c r="N13" i="10"/>
  <c r="N12" i="10" s="1"/>
  <c r="M13" i="10"/>
  <c r="M12" i="10" s="1"/>
  <c r="L13" i="10"/>
  <c r="L12" i="10" s="1"/>
  <c r="K13" i="10"/>
  <c r="K12" i="10" s="1"/>
  <c r="J13" i="10"/>
  <c r="I13" i="10" s="1"/>
  <c r="J12" i="10" l="1"/>
  <c r="C26" i="12"/>
  <c r="P46" i="9"/>
  <c r="C25" i="12"/>
  <c r="D15" i="12"/>
  <c r="C15" i="12" s="1"/>
  <c r="C16" i="12"/>
  <c r="F24" i="12"/>
  <c r="F23" i="12" s="1"/>
  <c r="C17" i="12"/>
  <c r="D29" i="12"/>
  <c r="E29" i="12"/>
  <c r="E24" i="12" s="1"/>
  <c r="E23" i="12" s="1"/>
  <c r="D24" i="12" l="1"/>
  <c r="C29" i="12"/>
  <c r="C24" i="12" l="1"/>
  <c r="D23" i="12"/>
  <c r="C23" i="12" s="1"/>
  <c r="I23" i="11" l="1"/>
  <c r="I22" i="11"/>
  <c r="N21" i="11"/>
  <c r="M21" i="11"/>
  <c r="L21" i="11"/>
  <c r="K21" i="11"/>
  <c r="J21" i="11"/>
  <c r="I20" i="11"/>
  <c r="N19" i="11"/>
  <c r="N12" i="11" s="1"/>
  <c r="N24" i="11" s="1"/>
  <c r="M19" i="11"/>
  <c r="L19" i="11"/>
  <c r="K19" i="11"/>
  <c r="J19" i="11"/>
  <c r="J12" i="11" s="1"/>
  <c r="I18" i="11"/>
  <c r="N17" i="11"/>
  <c r="M17" i="11"/>
  <c r="L17" i="11"/>
  <c r="K17" i="11"/>
  <c r="J17" i="11"/>
  <c r="I16" i="11"/>
  <c r="N15" i="11"/>
  <c r="M15" i="11"/>
  <c r="L15" i="11"/>
  <c r="I15" i="11" s="1"/>
  <c r="K15" i="11"/>
  <c r="J15" i="11"/>
  <c r="I14" i="11"/>
  <c r="N13" i="11"/>
  <c r="M13" i="11"/>
  <c r="L13" i="11"/>
  <c r="K13" i="11"/>
  <c r="J13" i="11"/>
  <c r="I12" i="11" l="1"/>
  <c r="I24" i="11" s="1"/>
  <c r="I19" i="11"/>
  <c r="K12" i="11"/>
  <c r="K24" i="11" s="1"/>
  <c r="L12" i="11"/>
  <c r="L24" i="11" s="1"/>
  <c r="M12" i="11"/>
  <c r="M24" i="11" s="1"/>
  <c r="L15" i="10"/>
  <c r="M15" i="10"/>
  <c r="K15" i="10"/>
  <c r="N15" i="10"/>
  <c r="I17" i="11"/>
  <c r="I21" i="11"/>
  <c r="I13" i="11"/>
  <c r="J24" i="11"/>
  <c r="J15" i="10" l="1"/>
  <c r="I12" i="10"/>
  <c r="I15" i="10" s="1"/>
  <c r="I52" i="9" l="1"/>
  <c r="H52" i="9"/>
  <c r="G52" i="9"/>
  <c r="G56" i="9"/>
  <c r="J53" i="9"/>
  <c r="E53" i="9"/>
  <c r="P53" i="9" s="1"/>
  <c r="G15" i="5" l="1"/>
  <c r="J36" i="9" l="1"/>
  <c r="E36" i="9"/>
  <c r="P36" i="9" s="1"/>
  <c r="O39" i="9" l="1"/>
  <c r="N39" i="9"/>
  <c r="M39" i="9"/>
  <c r="L39" i="9"/>
  <c r="K39" i="9"/>
  <c r="I39" i="9"/>
  <c r="H39" i="9"/>
  <c r="G39" i="9"/>
  <c r="F39" i="9"/>
  <c r="E38" i="9"/>
  <c r="F55" i="9"/>
  <c r="F54" i="9"/>
  <c r="F52" i="9" s="1"/>
  <c r="E52" i="9" s="1"/>
  <c r="O55" i="9"/>
  <c r="N55" i="9"/>
  <c r="M55" i="9"/>
  <c r="L55" i="9"/>
  <c r="K55" i="9"/>
  <c r="I55" i="9"/>
  <c r="I51" i="9" s="1"/>
  <c r="H55" i="9"/>
  <c r="H51" i="9" s="1"/>
  <c r="H50" i="9" s="1"/>
  <c r="G55" i="9"/>
  <c r="G51" i="9" s="1"/>
  <c r="G50" i="9" s="1"/>
  <c r="O52" i="9"/>
  <c r="O51" i="9" s="1"/>
  <c r="O50" i="9" s="1"/>
  <c r="N52" i="9"/>
  <c r="M52" i="9"/>
  <c r="L52" i="9"/>
  <c r="K52" i="9"/>
  <c r="J38" i="9"/>
  <c r="J54" i="9"/>
  <c r="J56" i="9"/>
  <c r="J52" i="9" l="1"/>
  <c r="P52" i="9" s="1"/>
  <c r="K51" i="9"/>
  <c r="K50" i="9" s="1"/>
  <c r="M51" i="9"/>
  <c r="M50" i="9" s="1"/>
  <c r="L51" i="9"/>
  <c r="J51" i="9" s="1"/>
  <c r="N51" i="9"/>
  <c r="N50" i="9" s="1"/>
  <c r="F51" i="9"/>
  <c r="F50" i="9" s="1"/>
  <c r="E54" i="9"/>
  <c r="P54" i="9" s="1"/>
  <c r="E39" i="9"/>
  <c r="P38" i="9"/>
  <c r="J39" i="9"/>
  <c r="J40" i="9"/>
  <c r="E40" i="9"/>
  <c r="I50" i="9"/>
  <c r="E56" i="9"/>
  <c r="P56" i="9" s="1"/>
  <c r="E55" i="9"/>
  <c r="J55" i="9"/>
  <c r="L50" i="9" l="1"/>
  <c r="J50" i="9" s="1"/>
  <c r="E51" i="9"/>
  <c r="P51" i="9" s="1"/>
  <c r="E50" i="9"/>
  <c r="P50" i="9" s="1"/>
  <c r="P40" i="9"/>
  <c r="P39" i="9"/>
  <c r="P55" i="9"/>
  <c r="J35" i="9" l="1"/>
  <c r="E35" i="9"/>
  <c r="P35" i="9" l="1"/>
  <c r="J30" i="9"/>
  <c r="E30" i="9"/>
  <c r="P30" i="9" l="1"/>
  <c r="F25" i="9"/>
  <c r="F24" i="9" l="1"/>
  <c r="D19" i="3"/>
  <c r="J25" i="9"/>
  <c r="E25" i="9"/>
  <c r="O24" i="9"/>
  <c r="O23" i="9" s="1"/>
  <c r="O22" i="9" s="1"/>
  <c r="N24" i="9"/>
  <c r="N23" i="9" s="1"/>
  <c r="N22" i="9" s="1"/>
  <c r="M24" i="9"/>
  <c r="M23" i="9" s="1"/>
  <c r="M22" i="9" s="1"/>
  <c r="L24" i="9"/>
  <c r="K24" i="9"/>
  <c r="K23" i="9" s="1"/>
  <c r="K22" i="9" s="1"/>
  <c r="I24" i="9"/>
  <c r="I23" i="9" s="1"/>
  <c r="I22" i="9" s="1"/>
  <c r="H24" i="9"/>
  <c r="H23" i="9" s="1"/>
  <c r="H22" i="9" s="1"/>
  <c r="G24" i="9"/>
  <c r="G23" i="9" s="1"/>
  <c r="G22" i="9" s="1"/>
  <c r="C16" i="1"/>
  <c r="P25" i="9" l="1"/>
  <c r="J24" i="9"/>
  <c r="L23" i="9"/>
  <c r="F23" i="9"/>
  <c r="E24" i="9"/>
  <c r="P24" i="9" l="1"/>
  <c r="J23" i="9"/>
  <c r="L22" i="9"/>
  <c r="J22" i="9" s="1"/>
  <c r="F22" i="9"/>
  <c r="E23" i="9"/>
  <c r="P23" i="9" l="1"/>
  <c r="E22" i="9"/>
  <c r="P22" i="9" s="1"/>
  <c r="H18" i="5"/>
  <c r="H14" i="5" s="1"/>
  <c r="F21" i="9"/>
  <c r="E21" i="9" s="1"/>
  <c r="J21" i="9"/>
  <c r="O20" i="9"/>
  <c r="O19" i="9" s="1"/>
  <c r="O18" i="9" s="1"/>
  <c r="N20" i="9"/>
  <c r="N19" i="9" s="1"/>
  <c r="N18" i="9" s="1"/>
  <c r="M20" i="9"/>
  <c r="M19" i="9" s="1"/>
  <c r="M18" i="9" s="1"/>
  <c r="L20" i="9"/>
  <c r="L19" i="9" s="1"/>
  <c r="L18" i="9" s="1"/>
  <c r="J18" i="9" s="1"/>
  <c r="K20" i="9"/>
  <c r="K19" i="9" s="1"/>
  <c r="K18" i="9" s="1"/>
  <c r="I20" i="9"/>
  <c r="I19" i="9" s="1"/>
  <c r="I18" i="9" s="1"/>
  <c r="H20" i="9"/>
  <c r="H19" i="9" s="1"/>
  <c r="H18" i="9" s="1"/>
  <c r="G20" i="9"/>
  <c r="G19" i="9" s="1"/>
  <c r="G18" i="9" s="1"/>
  <c r="D14" i="1"/>
  <c r="C17" i="1"/>
  <c r="F20" i="9" l="1"/>
  <c r="E20" i="9" s="1"/>
  <c r="J20" i="9"/>
  <c r="P21" i="9"/>
  <c r="J19" i="9"/>
  <c r="F19" i="9" l="1"/>
  <c r="E19" i="9" s="1"/>
  <c r="P19" i="9" s="1"/>
  <c r="P20" i="9"/>
  <c r="F18" i="9"/>
  <c r="E18" i="9" s="1"/>
  <c r="P18" i="9" s="1"/>
  <c r="F14" i="1" l="1"/>
  <c r="E14" i="1"/>
  <c r="G75" i="9" l="1"/>
  <c r="G78" i="9"/>
  <c r="G77" i="9"/>
  <c r="G76" i="9"/>
  <c r="G79" i="9" l="1"/>
  <c r="D22" i="3" l="1"/>
  <c r="D32" i="3" l="1"/>
  <c r="O28" i="9" l="1"/>
  <c r="N28" i="9"/>
  <c r="M28" i="9"/>
  <c r="L28" i="9"/>
  <c r="K28" i="9"/>
  <c r="I28" i="9"/>
  <c r="M27" i="9" l="1"/>
  <c r="M26" i="9" s="1"/>
  <c r="L27" i="9"/>
  <c r="L26" i="9" s="1"/>
  <c r="K27" i="9"/>
  <c r="K26" i="9" s="1"/>
  <c r="I27" i="9"/>
  <c r="I26" i="9" s="1"/>
  <c r="H27" i="9"/>
  <c r="H26" i="9" s="1"/>
  <c r="G27" i="9"/>
  <c r="G26" i="9" s="1"/>
  <c r="F27" i="9"/>
  <c r="E28" i="9"/>
  <c r="O27" i="9"/>
  <c r="O26" i="9" s="1"/>
  <c r="N27" i="9"/>
  <c r="N26" i="9" s="1"/>
  <c r="F26" i="9" l="1"/>
  <c r="E26" i="9" s="1"/>
  <c r="E27" i="9"/>
  <c r="J27" i="9"/>
  <c r="J28" i="9"/>
  <c r="P28" i="9" s="1"/>
  <c r="J29" i="9"/>
  <c r="J34" i="9"/>
  <c r="E34" i="9"/>
  <c r="G20" i="5"/>
  <c r="G19" i="5"/>
  <c r="P34" i="9" l="1"/>
  <c r="P27" i="9"/>
  <c r="P29" i="9"/>
  <c r="J26" i="9"/>
  <c r="P26" i="9" s="1"/>
  <c r="D13" i="1" l="1"/>
  <c r="C15" i="1"/>
  <c r="J17" i="9"/>
  <c r="F16" i="9"/>
  <c r="O16" i="9"/>
  <c r="N16" i="9"/>
  <c r="N15" i="9" s="1"/>
  <c r="N14" i="9" s="1"/>
  <c r="N13" i="9" s="1"/>
  <c r="M16" i="9"/>
  <c r="M15" i="9" s="1"/>
  <c r="M14" i="9" s="1"/>
  <c r="M13" i="9" s="1"/>
  <c r="L16" i="9"/>
  <c r="L15" i="9" s="1"/>
  <c r="L14" i="9" s="1"/>
  <c r="L13" i="9" s="1"/>
  <c r="K16" i="9"/>
  <c r="K15" i="9" s="1"/>
  <c r="K14" i="9" s="1"/>
  <c r="K13" i="9" s="1"/>
  <c r="I16" i="9"/>
  <c r="I15" i="9" s="1"/>
  <c r="I14" i="9" s="1"/>
  <c r="I13" i="9" s="1"/>
  <c r="H16" i="9"/>
  <c r="H15" i="9" s="1"/>
  <c r="H14" i="9" s="1"/>
  <c r="H13" i="9" s="1"/>
  <c r="G16" i="9"/>
  <c r="G15" i="9" s="1"/>
  <c r="G14" i="9" s="1"/>
  <c r="G13" i="9" s="1"/>
  <c r="G63" i="9" s="1"/>
  <c r="G67" i="9" s="1"/>
  <c r="L63" i="9" l="1"/>
  <c r="L67" i="9" s="1"/>
  <c r="H63" i="9"/>
  <c r="H67" i="9" s="1"/>
  <c r="I63" i="9"/>
  <c r="I67" i="9" s="1"/>
  <c r="N63" i="9"/>
  <c r="N67" i="9" s="1"/>
  <c r="M63" i="9"/>
  <c r="M67" i="9" s="1"/>
  <c r="K63" i="9"/>
  <c r="K67" i="9" s="1"/>
  <c r="J16" i="9"/>
  <c r="E17" i="9"/>
  <c r="P17" i="9" s="1"/>
  <c r="O15" i="9"/>
  <c r="E16" i="9"/>
  <c r="F15" i="9"/>
  <c r="P16" i="9" l="1"/>
  <c r="O14" i="9"/>
  <c r="O13" i="9" s="1"/>
  <c r="J15" i="9"/>
  <c r="F14" i="9"/>
  <c r="F13" i="9" s="1"/>
  <c r="F63" i="9" s="1"/>
  <c r="F67" i="9" s="1"/>
  <c r="E15" i="9"/>
  <c r="E63" i="9" l="1"/>
  <c r="J14" i="9"/>
  <c r="O63" i="9"/>
  <c r="O67" i="9" s="1"/>
  <c r="P15" i="9"/>
  <c r="E14" i="9"/>
  <c r="E67" i="9" l="1"/>
  <c r="P14" i="9"/>
  <c r="J13" i="9"/>
  <c r="J63" i="9"/>
  <c r="J67" i="9" s="1"/>
  <c r="F13" i="1" l="1"/>
  <c r="C14" i="1" l="1"/>
  <c r="E13" i="1"/>
  <c r="D12" i="1"/>
  <c r="D18" i="1" s="1"/>
  <c r="F12" i="1"/>
  <c r="F18" i="1" s="1"/>
  <c r="E12" i="1"/>
  <c r="E18" i="1" s="1"/>
  <c r="C12" i="1" l="1"/>
  <c r="C13" i="1"/>
  <c r="J66" i="9"/>
  <c r="C18" i="1" l="1"/>
  <c r="J25" i="5" l="1"/>
  <c r="J24" i="5" s="1"/>
  <c r="I25" i="5"/>
  <c r="I24" i="5" s="1"/>
  <c r="G25" i="5" l="1"/>
  <c r="H24" i="5"/>
  <c r="G24" i="5" s="1"/>
  <c r="J18" i="5"/>
  <c r="I18" i="5"/>
  <c r="I14" i="5" s="1"/>
  <c r="G16" i="5"/>
  <c r="J14" i="5" l="1"/>
  <c r="J13" i="5" s="1"/>
  <c r="J29" i="5" s="1"/>
  <c r="I13" i="5"/>
  <c r="I29" i="5" s="1"/>
  <c r="D23" i="3" l="1"/>
  <c r="D21" i="3" s="1"/>
  <c r="E13" i="9" l="1"/>
  <c r="P13" i="9" s="1"/>
  <c r="Q13" i="9" s="1"/>
  <c r="E23" i="3"/>
  <c r="E22" i="3"/>
  <c r="F50" i="2" l="1"/>
  <c r="E50" i="2"/>
  <c r="G46" i="2"/>
  <c r="E47" i="2"/>
  <c r="G50" i="2"/>
  <c r="E41" i="2" l="1"/>
  <c r="E46" i="2"/>
  <c r="J41" i="2" l="1"/>
  <c r="G14" i="5"/>
  <c r="G18" i="5"/>
  <c r="E31" i="3" s="1"/>
  <c r="H13" i="5" l="1"/>
  <c r="H29" i="5" s="1"/>
  <c r="G13" i="5" l="1"/>
  <c r="G29" i="5"/>
  <c r="P63" i="9" l="1"/>
  <c r="P67" i="9" s="1"/>
  <c r="E71" i="9"/>
  <c r="E72" i="9"/>
  <c r="F75" i="9"/>
</calcChain>
</file>

<file path=xl/sharedStrings.xml><?xml version="1.0" encoding="utf-8"?>
<sst xmlns="http://schemas.openxmlformats.org/spreadsheetml/2006/main" count="665" uniqueCount="271">
  <si>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</si>
  <si>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</si>
  <si>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</si>
  <si>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</si>
  <si>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</si>
  <si>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</si>
  <si>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</si>
  <si>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</si>
  <si>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</si>
  <si>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Офіційні трансферти  </t>
  </si>
  <si>
    <t>Від органів державного управління  </t>
  </si>
  <si>
    <t>Субвенції з державного бюджету місцевим бюджетам</t>
  </si>
  <si>
    <t>Разом доходів</t>
  </si>
  <si>
    <t>X</t>
  </si>
  <si>
    <t>(код бюджету)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</si>
  <si>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</si>
  <si>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</si>
  <si>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</si>
  <si>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</si>
  <si>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</si>
  <si>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</si>
  <si>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</si>
  <si>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</si>
  <si>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</si>
  <si>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</si>
  <si>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</si>
  <si>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</si>
  <si>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</si>
  <si>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</si>
  <si>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</si>
  <si>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</si>
  <si>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</si>
  <si>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</si>
  <si>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</si>
  <si>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</si>
  <si>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</si>
  <si>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</si>
  <si>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</si>
  <si>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</si>
  <si>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t>Керівництво і управління у відповідній сфері у містах (місті Києві), селищах, селах, об"єднаних територіальних громадах</t>
  </si>
  <si>
    <t>0116030</t>
  </si>
  <si>
    <t>0620</t>
  </si>
  <si>
    <t>Організація благоустрою населених пунктів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</si>
  <si>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</si>
  <si>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</si>
  <si>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</si>
  <si>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</si>
  <si>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t>0610160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</si>
  <si>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</si>
  <si>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</si>
  <si>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</si>
  <si>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</si>
  <si>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</si>
  <si>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</si>
  <si>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</si>
  <si>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0611031</t>
  </si>
  <si>
    <t>1031</t>
  </si>
  <si>
    <t>0611141</t>
  </si>
  <si>
    <t>1141</t>
  </si>
  <si>
    <t>0990</t>
  </si>
  <si>
    <t>Забезпечення діяльності інших закладів у сфері освіти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</si>
  <si>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</si>
  <si>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</si>
  <si>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</si>
  <si>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</si>
  <si>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</si>
  <si>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0810160</t>
  </si>
  <si>
    <t>3700000</t>
  </si>
  <si>
    <t>37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</si>
  <si>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</si>
  <si>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t>3710000</t>
  </si>
  <si>
    <t>3710160</t>
  </si>
  <si>
    <t>0180</t>
  </si>
  <si>
    <t>Разом видатків</t>
  </si>
  <si>
    <t>0611200</t>
  </si>
  <si>
    <t>0614081</t>
  </si>
  <si>
    <t>0829</t>
  </si>
  <si>
    <t>Забезпечення діяльності інших закладів в галузі культури і мистецтва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</si>
  <si>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</si>
  <si>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</si>
  <si>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</si>
  <si>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</si>
  <si>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</si>
  <si>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</si>
  <si>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</si>
  <si>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</si>
  <si>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</si>
  <si>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</si>
  <si>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</si>
  <si>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</si>
  <si>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</si>
  <si>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</si>
  <si>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</si>
  <si>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</si>
  <si>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Освітня субвенція з державного бюджету місцевим бюджетам</t>
  </si>
  <si>
    <t xml:space="preserve">Державний  бюджет </t>
  </si>
  <si>
    <t>0813242</t>
  </si>
  <si>
    <t>3242</t>
  </si>
  <si>
    <t>1090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</si>
  <si>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</si>
  <si>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</si>
  <si>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</si>
  <si>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</si>
  <si>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</si>
  <si>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t>6030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</si>
  <si>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</si>
  <si>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РАЗОМ</t>
  </si>
  <si>
    <t xml:space="preserve"> </t>
  </si>
  <si>
    <t>(пункт 1)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</si>
  <si>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</si>
  <si>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Секретар сільської  ради</t>
  </si>
  <si>
    <t>0755400000</t>
  </si>
  <si>
    <t>Надання загальної середньої освіти закладами загальної середньої освіти за рахунок  коштів  місцевого бюджету</t>
  </si>
  <si>
    <t>Надання загальної середньої освіти закладами загальної середньої освіти за  рахунок   освітньої  субвенції</t>
  </si>
  <si>
    <t xml:space="preserve">  -"-</t>
  </si>
  <si>
    <t>Програма соціальної підтримки ветеранів війни, військовослужбовців та членів їх сімей Ставненської сільської ради  на 2026 – 2030 роки</t>
  </si>
  <si>
    <t>0813121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</si>
  <si>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</si>
  <si>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</si>
  <si>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Програма благоустрою населених  пунктів Ставненської сільської ради на 2025-2028 роки  (зі змінами)</t>
  </si>
  <si>
    <t>Міжбюджетні трансферти на 2026 рік</t>
  </si>
  <si>
    <t>рішення сесії сільської ради  від 22.08.2025 року № 922</t>
  </si>
  <si>
    <t>Зміни до обсягу доходів   бюджету  Ставненської сільської територіальної громади на 2026 рік</t>
  </si>
  <si>
    <t xml:space="preserve">Зміни до додатку 3 рішення сільської  ради "Про бюджет Ставненської сільської територіальної громади на 2026 рік" – "Розподіл видатків  бюджету  Ставненської сільської територіальної громади  на 2026 рік" </t>
  </si>
  <si>
    <t xml:space="preserve">Зміни до розподілу  видатків  бюджету  Ставненської сільської територіальної громади  на 2026 рік </t>
  </si>
  <si>
    <t>І.  У межах змін обсягу доходів: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</si>
  <si>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</si>
  <si>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</si>
  <si>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9900000000</t>
  </si>
  <si>
    <t>Зміни до розподілу   витрат   бюджету Ставненської сільської територіальної громади  на реалізацію місцевих/регіональних  програм у 2026 році</t>
  </si>
  <si>
    <t>Інші заходи та заклади у сфері соціального захисту і соціального забезпечення</t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</si>
  <si>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</si>
  <si>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</si>
  <si>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профілактики злочинності, забезпечення публічної безпеки і порядку на  території Ставненської сільської ради на 2024-2026 роки (зі змінами) для відділення поліції №2 Ужгородського  РУП ГУНП в Закарпатській області</t>
  </si>
  <si>
    <t xml:space="preserve">          Додаток  4</t>
  </si>
  <si>
    <t xml:space="preserve">ІІІ. У межах загального обсягу видатків  сільського бюджету </t>
  </si>
  <si>
    <t>Зменшити призначення</t>
  </si>
  <si>
    <t>рішення сесії сільської ради  від 14.06.2024 року № 666</t>
  </si>
  <si>
    <t>Збільшити призначення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</si>
  <si>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</si>
  <si>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</si>
  <si>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рішення сесії сільської ради  від 08.04.2025 року № 847</t>
  </si>
  <si>
    <t>Державний бюджет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</si>
  <si>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</si>
  <si>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     Додаток 3.1</t>
  </si>
  <si>
    <t>(пункт 7 )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</si>
  <si>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</si>
  <si>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2"/>
        <rFont val="Times New Roman"/>
        <family val="1"/>
        <charset val="204"/>
      </rPr>
      <t>(відповідальний виконавець)</t>
    </r>
  </si>
  <si>
    <t>рішення сесії сільської ради від 05.03.2026 року №1030</t>
  </si>
  <si>
    <t>І.І. За рахунок освітньої субвенції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</si>
  <si>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</si>
  <si>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І.ІІ. За рахунок субвенції з державного бюджету місцевим бюджетам на надання державної підтримки особам з особливими освітніми потребами</t>
  </si>
  <si>
    <t>Програма поліпшення матеріально-технічного забезпечення та підтримки військових частин на 2026 рік  (зі змінами) (для військової частини 3115 Національної гвардії України)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</si>
  <si>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</si>
  <si>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І.ІІІ. За рахунок субвенції з державного бюджету місцевим бюджетам на здійснення доплат педагогічним працівникам закладів загальної середньої освіти</t>
  </si>
  <si>
    <t>0112152</t>
  </si>
  <si>
    <t>2152</t>
  </si>
  <si>
    <t>0763</t>
  </si>
  <si>
    <t>Інші програми та заходи у сфері охорони здоров'я</t>
  </si>
  <si>
    <t>Програма  забезпечення медичними препаратами хворих з нирковою недостатністю у Ставненській сільській раді на 2026- 2028 роки</t>
  </si>
  <si>
    <t>рішення сесії  сільської ради  від 22.08.2025 року № 905</t>
  </si>
  <si>
    <t>Додаток  5.1</t>
  </si>
  <si>
    <t>Зміни до обсягів
 публічних інвестицій у розрізі публічних інвестиційних проєктів та програм публічних інвестицій  бюджету  Ставненської сільської територіальної громади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</si>
  <si>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</si>
  <si>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</si>
  <si>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</si>
  <si>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</si>
  <si>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</si>
  <si>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</si>
  <si>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</si>
  <si>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</si>
  <si>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</si>
  <si>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</si>
  <si>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</si>
  <si>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</si>
  <si>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</si>
  <si>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</si>
  <si>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</si>
  <si>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</si>
  <si>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</si>
  <si>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Освіта  і наука</t>
  </si>
  <si>
    <t>Відділ освіти, сім'ї, молоді та спорту, культури й туризму Ставненської сільської ради</t>
  </si>
  <si>
    <t>1.1</t>
  </si>
  <si>
    <t xml:space="preserve">Облаштуванння захисної споруди цивільного захисту-протирадіаційне укриття із впровадженням заходів з енергозбнреження розміщеного у Волосянківському ЗЗСО І-ІІІ ступенів </t>
  </si>
  <si>
    <t>221025-299F1B5C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</si>
  <si>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</si>
  <si>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</si>
  <si>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1.1.</t>
  </si>
  <si>
    <t>Придбання шкільного автобуса із врахуванням потреб дітей з обмеженими фізичними можливостями</t>
  </si>
  <si>
    <t>250326-B3D3D8F3</t>
  </si>
  <si>
    <t>0619720</t>
  </si>
  <si>
    <t xml:space="preserve">Субвенція з місцевого бюджету на підготовку та реалізацію публічних інвестиційних проектів/ програм публічних інвестицій </t>
  </si>
  <si>
    <t>1.2.</t>
  </si>
  <si>
    <t>Створення освітнього простору у межах реформи "Нова українська школа"- Ставненської територіальної громади"</t>
  </si>
  <si>
    <t>230326-AF4CFDE1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</si>
  <si>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</si>
  <si>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 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</si>
  <si>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</si>
  <si>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 «Нова українська школа» за рахунок субвенції з державного бюджету місцевим бюджетам</t>
  </si>
  <si>
    <t>УСЬОГО</t>
  </si>
  <si>
    <t>Додаток  5</t>
  </si>
  <si>
    <t>Зміни до додатку 6 рішення сільської   ради "Про бюджет Ставненської сільської  територіальної громади на 2026 рік" - "Обсяги
 публічних інвестицій у розрізі публічних інвестиційних проєктів та програм публічних інвестицій  бюджету  Ставненської сільської територіальної громади
у 2026 році"</t>
  </si>
  <si>
    <t>1.2</t>
  </si>
  <si>
    <t>Придбання шкільного автобуса із врахуванням потреб дітей з обмеженими фізичничними можливостями</t>
  </si>
  <si>
    <t>221025-BB89504F</t>
  </si>
  <si>
    <t>Впровадження заходів з енергозбереження та енергоефективності із заміною даху та теплотраси у Ставненському закладі загальної середньої освіти І-ІІІ ступенів</t>
  </si>
  <si>
    <t>231025-2949E8BB</t>
  </si>
  <si>
    <t>1.4</t>
  </si>
  <si>
    <t>Облаштування кабінетів Волосянка, Ставне, Жорнава, засобами навчання в межах реформи "Нова Українська школа"</t>
  </si>
  <si>
    <t>231025-C39A0289</t>
  </si>
  <si>
    <t xml:space="preserve">Додаток 2
</t>
  </si>
  <si>
    <t>Зміни до обсягу фінансування бюджету Ставненської сільської територіальної громади  на 2026 рік</t>
  </si>
  <si>
    <t>грн.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</si>
  <si>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</si>
  <si>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</si>
  <si>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</si>
  <si>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</si>
  <si>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</si>
  <si>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208100</t>
  </si>
  <si>
    <t>На початок періоду </t>
  </si>
  <si>
    <t>208200</t>
  </si>
  <si>
    <t>На кінець періоду </t>
  </si>
  <si>
    <t>208300</t>
  </si>
  <si>
    <t>Інші розрахунки</t>
  </si>
  <si>
    <t>208340</t>
  </si>
  <si>
    <t>Інші розахунки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</si>
  <si>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</si>
  <si>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</si>
  <si>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</si>
  <si>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</si>
  <si>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</si>
  <si>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</si>
  <si>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</si>
  <si>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602100</t>
  </si>
  <si>
    <t>602200</t>
  </si>
  <si>
    <t>602300</t>
  </si>
  <si>
    <t>602304</t>
  </si>
  <si>
    <t>602400</t>
  </si>
  <si>
    <t xml:space="preserve">Секретар  сільської ради </t>
  </si>
  <si>
    <t xml:space="preserve">             Додаток 3     
</t>
  </si>
  <si>
    <t xml:space="preserve">   Додаток  6</t>
  </si>
  <si>
    <t>Програма фінансової підтримки заходів у сфері соціального захисту вразливих верств населення Ставненської сільської ради Ужгородського району Закарпатської області на 2026-2030 роки (зі  змінами)</t>
  </si>
  <si>
    <t>рішення сесії сільської ради від 22.08.2025 року № 921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</si>
  <si>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</si>
  <si>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</si>
  <si>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</si>
  <si>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будівництва, реконструкції, ремонту та утримання вулиць і доріг на території Ставненської сільської ради на 2026 – 2028 роки (зі змінами)</t>
  </si>
  <si>
    <t>рішення сесії сільської ради  від 22.08.2025 року № 911</t>
  </si>
  <si>
    <t>0118130</t>
  </si>
  <si>
    <t>0320</t>
  </si>
  <si>
    <t>Забезпечення діяльності місцевої та  добровільної  пожежної охорони</t>
  </si>
  <si>
    <t>(пункт  4)</t>
  </si>
  <si>
    <t>(пункт 2)</t>
  </si>
  <si>
    <t>(пункт  5)</t>
  </si>
  <si>
    <t>(пункт 6)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</si>
  <si>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</si>
  <si>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</si>
  <si>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</si>
  <si>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 xml:space="preserve">Програма запровадження заходів з реалізації стратегії безбар’єрності на території Ставненської сільської ради на 2026-2028 роки </t>
  </si>
  <si>
    <t>рішення сесії сільської ради від 22.08.2025 року №910</t>
  </si>
  <si>
    <t xml:space="preserve"> до рішення ХХХІІ сесії  сільської  ради                         VIІI  скликання                                               </t>
  </si>
  <si>
    <t xml:space="preserve"> до рішення ХХХІІ  сесії  сільської  ради                         VIІI  скликання                                               </t>
  </si>
  <si>
    <t xml:space="preserve">до рішення ХХХІІ сесії  сільської  ради                         VIІI  скликання  </t>
  </si>
  <si>
    <t xml:space="preserve">до рішення ХХХІІ сесії  сільської  ради                                       VIІI  скликання                                               </t>
  </si>
  <si>
    <t xml:space="preserve">до рішення ХХХІІ  сесії  сільської  ради                         VIІI  скликання  </t>
  </si>
  <si>
    <t xml:space="preserve">до рішення  ХХХІІ сесії  сільської  ради  VIІI  скликання  </t>
  </si>
  <si>
    <t>від 15.10.2026 року №  1118</t>
  </si>
  <si>
    <t xml:space="preserve">від 15.10.2026 року № 1118 </t>
  </si>
  <si>
    <t>від 15.10.2026 року № 1118</t>
  </si>
  <si>
    <t>від  15.10.2026 року №  1118</t>
  </si>
  <si>
    <t>від  15.10.2026 року № 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</si>
</sst>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2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sz val="12"/>
      <color rgb="FF33333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rgb="FF333333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23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6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3" fillId="0" borderId="0"/>
    <xf numFmtId="0" fontId="30" fillId="0" borderId="0"/>
    <xf numFmtId="0" fontId="10" fillId="0" borderId="0"/>
    <xf numFmtId="0" fontId="1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49" fillId="0" borderId="0" applyNumberFormat="0" applyFill="0" applyBorder="0" applyAlignment="0" applyProtection="0"/>
  </cellStyleXfs>
  <cellXfs count="40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4" fontId="4" fillId="0" borderId="2" xfId="0" applyNumberFormat="1" applyFont="1" applyBorder="1" applyAlignment="1">
      <alignment horizontal="center" vertical="center"/>
    </xf>
    <xf numFmtId="0" fontId="0" fillId="0" borderId="0" xfId="0"/>
    <xf numFmtId="4" fontId="3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4" fillId="0" borderId="0" xfId="0" applyFont="1"/>
    <xf numFmtId="4" fontId="0" fillId="0" borderId="0" xfId="0" applyNumberFormat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7" fillId="0" borderId="0" xfId="5" applyFont="1" applyAlignment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 applyAlignment="1">
      <alignment vertical="center"/>
    </xf>
    <xf numFmtId="49" fontId="7" fillId="0" borderId="4" xfId="4" applyNumberFormat="1" applyFont="1" applyBorder="1" applyAlignment="1">
      <alignment horizontal="center" vertical="center" wrapText="1"/>
    </xf>
    <xf numFmtId="4" fontId="10" fillId="0" borderId="0" xfId="4" applyNumberFormat="1" applyFont="1" applyFill="1"/>
    <xf numFmtId="0" fontId="7" fillId="0" borderId="4" xfId="5" applyFont="1" applyBorder="1" applyAlignment="1">
      <alignment horizontal="justify" vertical="top" wrapText="1"/>
    </xf>
    <xf numFmtId="0" fontId="13" fillId="0" borderId="0" xfId="5"/>
    <xf numFmtId="4" fontId="12" fillId="0" borderId="0" xfId="4" applyNumberFormat="1" applyFont="1" applyFill="1"/>
    <xf numFmtId="0" fontId="9" fillId="0" borderId="0" xfId="5" applyFont="1"/>
    <xf numFmtId="0" fontId="9" fillId="0" borderId="0" xfId="5" applyFont="1" applyFill="1"/>
    <xf numFmtId="3" fontId="12" fillId="0" borderId="0" xfId="4" applyNumberFormat="1" applyFont="1" applyFill="1"/>
    <xf numFmtId="2" fontId="7" fillId="0" borderId="2" xfId="0" applyNumberFormat="1" applyFont="1" applyBorder="1" applyAlignment="1">
      <alignment horizontal="justify" vertical="top" wrapText="1"/>
    </xf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14" fillId="0" borderId="4" xfId="5" applyNumberFormat="1" applyFont="1" applyBorder="1" applyAlignment="1">
      <alignment horizontal="center"/>
    </xf>
    <xf numFmtId="3" fontId="7" fillId="0" borderId="0" xfId="5" applyNumberFormat="1" applyFont="1"/>
    <xf numFmtId="0" fontId="14" fillId="0" borderId="0" xfId="5" applyFont="1" applyBorder="1" applyAlignment="1">
      <alignment horizontal="left"/>
    </xf>
    <xf numFmtId="3" fontId="14" fillId="0" borderId="0" xfId="5" applyNumberFormat="1" applyFont="1" applyBorder="1" applyAlignment="1">
      <alignment horizontal="center" vertical="center"/>
    </xf>
    <xf numFmtId="4" fontId="7" fillId="0" borderId="0" xfId="5" applyNumberFormat="1" applyFont="1"/>
    <xf numFmtId="0" fontId="3" fillId="0" borderId="2" xfId="0" applyFont="1" applyBorder="1" applyAlignment="1">
      <alignment horizontal="justify" vertical="top" wrapText="1"/>
    </xf>
    <xf numFmtId="49" fontId="21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10" fillId="0" borderId="0" xfId="10" applyNumberFormat="1" applyFont="1" applyFill="1" applyAlignment="1" applyProtection="1"/>
    <xf numFmtId="0" fontId="12" fillId="0" borderId="0" xfId="10" applyNumberFormat="1" applyFont="1" applyFill="1" applyBorder="1" applyAlignment="1" applyProtection="1">
      <alignment horizontal="right" vertical="center" wrapText="1"/>
    </xf>
    <xf numFmtId="0" fontId="10" fillId="0" borderId="0" xfId="10" applyFont="1" applyFill="1"/>
    <xf numFmtId="0" fontId="7" fillId="0" borderId="0" xfId="10" applyFont="1" applyFill="1"/>
    <xf numFmtId="49" fontId="20" fillId="0" borderId="2" xfId="10" applyNumberFormat="1" applyFont="1" applyBorder="1" applyAlignment="1">
      <alignment horizontal="center" vertical="center" wrapText="1"/>
    </xf>
    <xf numFmtId="49" fontId="22" fillId="2" borderId="2" xfId="10" applyNumberFormat="1" applyFont="1" applyFill="1" applyBorder="1" applyAlignment="1">
      <alignment horizontal="center" vertical="center" wrapText="1"/>
    </xf>
    <xf numFmtId="0" fontId="22" fillId="2" borderId="2" xfId="10" applyFont="1" applyFill="1" applyBorder="1" applyAlignment="1">
      <alignment vertical="center" wrapText="1"/>
    </xf>
    <xf numFmtId="164" fontId="22" fillId="0" borderId="2" xfId="6" applyNumberFormat="1" applyFont="1" applyBorder="1" applyAlignment="1">
      <alignment vertical="center" wrapText="1"/>
    </xf>
    <xf numFmtId="0" fontId="10" fillId="0" borderId="0" xfId="10" applyFont="1" applyFill="1" applyAlignment="1">
      <alignment vertical="center"/>
    </xf>
    <xf numFmtId="3" fontId="10" fillId="0" borderId="0" xfId="10" applyNumberFormat="1" applyFont="1" applyFill="1" applyAlignment="1" applyProtection="1"/>
    <xf numFmtId="0" fontId="28" fillId="0" borderId="0" xfId="5" applyFont="1" applyAlignment="1">
      <alignment horizontal="center" vertical="center"/>
    </xf>
    <xf numFmtId="0" fontId="28" fillId="0" borderId="0" xfId="5" applyFont="1"/>
    <xf numFmtId="0" fontId="7" fillId="0" borderId="2" xfId="4" applyFont="1" applyBorder="1" applyAlignment="1">
      <alignment horizontal="center" vertical="center" wrapText="1"/>
    </xf>
    <xf numFmtId="4" fontId="29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5" applyFont="1" applyAlignment="1">
      <alignment horizontal="center" vertical="center" wrapText="1"/>
    </xf>
    <xf numFmtId="0" fontId="0" fillId="0" borderId="0" xfId="0"/>
    <xf numFmtId="0" fontId="29" fillId="0" borderId="0" xfId="4" applyNumberFormat="1" applyFont="1" applyFill="1" applyAlignment="1" applyProtection="1"/>
    <xf numFmtId="3" fontId="29" fillId="0" borderId="0" xfId="4" applyNumberFormat="1" applyFont="1" applyFill="1" applyAlignment="1">
      <alignment vertical="center"/>
    </xf>
    <xf numFmtId="4" fontId="29" fillId="0" borderId="0" xfId="4" applyNumberFormat="1" applyFont="1" applyFill="1"/>
    <xf numFmtId="3" fontId="29" fillId="0" borderId="0" xfId="4" applyNumberFormat="1" applyFont="1" applyFill="1"/>
    <xf numFmtId="0" fontId="3" fillId="4" borderId="2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4" fontId="35" fillId="0" borderId="0" xfId="4" applyNumberFormat="1" applyFont="1" applyFill="1"/>
    <xf numFmtId="4" fontId="4" fillId="4" borderId="2" xfId="0" applyNumberFormat="1" applyFont="1" applyFill="1" applyBorder="1" applyAlignment="1">
      <alignment horizontal="center" vertical="top"/>
    </xf>
    <xf numFmtId="4" fontId="4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justify" vertical="top" wrapText="1"/>
    </xf>
    <xf numFmtId="0" fontId="34" fillId="0" borderId="2" xfId="0" applyFont="1" applyBorder="1" applyAlignment="1">
      <alignment horizontal="justify" vertical="top" wrapText="1"/>
    </xf>
    <xf numFmtId="4" fontId="10" fillId="0" borderId="0" xfId="4" applyNumberFormat="1" applyFont="1" applyFill="1" applyAlignment="1">
      <alignment vertical="center"/>
    </xf>
    <xf numFmtId="0" fontId="11" fillId="0" borderId="11" xfId="4" applyNumberFormat="1" applyFont="1" applyFill="1" applyBorder="1" applyAlignment="1" applyProtection="1">
      <alignment horizontal="center" vertical="center" wrapText="1"/>
    </xf>
    <xf numFmtId="4" fontId="14" fillId="0" borderId="2" xfId="4" applyNumberFormat="1" applyFont="1" applyBorder="1" applyAlignment="1">
      <alignment horizontal="center" vertical="center"/>
    </xf>
    <xf numFmtId="0" fontId="7" fillId="0" borderId="2" xfId="5" applyFont="1" applyBorder="1" applyAlignment="1">
      <alignment horizontal="justify" vertical="top" wrapText="1"/>
    </xf>
    <xf numFmtId="49" fontId="14" fillId="0" borderId="2" xfId="4" applyNumberFormat="1" applyFont="1" applyBorder="1" applyAlignment="1">
      <alignment horizontal="center" vertical="top" wrapText="1"/>
    </xf>
    <xf numFmtId="0" fontId="14" fillId="0" borderId="2" xfId="4" applyFont="1" applyBorder="1" applyAlignment="1">
      <alignment horizontal="left" vertical="top" wrapText="1"/>
    </xf>
    <xf numFmtId="49" fontId="7" fillId="0" borderId="2" xfId="4" applyNumberFormat="1" applyFont="1" applyBorder="1" applyAlignment="1">
      <alignment horizontal="center" vertical="top" wrapText="1"/>
    </xf>
    <xf numFmtId="0" fontId="7" fillId="0" borderId="2" xfId="4" applyFont="1" applyBorder="1" applyAlignment="1">
      <alignment vertical="top" wrapText="1"/>
    </xf>
    <xf numFmtId="49" fontId="7" fillId="0" borderId="2" xfId="5" applyNumberFormat="1" applyFont="1" applyFill="1" applyBorder="1" applyAlignment="1">
      <alignment horizontal="center" vertical="top"/>
    </xf>
    <xf numFmtId="49" fontId="7" fillId="0" borderId="2" xfId="5" applyNumberFormat="1" applyFont="1" applyFill="1" applyBorder="1" applyAlignment="1">
      <alignment horizontal="center" vertical="top" wrapText="1"/>
    </xf>
    <xf numFmtId="0" fontId="7" fillId="0" borderId="2" xfId="5" applyFont="1" applyFill="1" applyBorder="1" applyAlignment="1">
      <alignment horizontal="left" vertical="top" wrapText="1"/>
    </xf>
    <xf numFmtId="0" fontId="7" fillId="0" borderId="2" xfId="4" applyFont="1" applyBorder="1" applyAlignment="1">
      <alignment horizontal="center" vertical="top" wrapText="1"/>
    </xf>
    <xf numFmtId="0" fontId="7" fillId="0" borderId="2" xfId="4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49" fontId="7" fillId="0" borderId="2" xfId="7" applyNumberFormat="1" applyFont="1" applyBorder="1" applyAlignment="1">
      <alignment horizontal="center" vertical="top" wrapText="1"/>
    </xf>
    <xf numFmtId="0" fontId="7" fillId="0" borderId="2" xfId="7" applyFont="1" applyBorder="1" applyAlignment="1">
      <alignment horizontal="center" vertical="top" wrapText="1"/>
    </xf>
    <xf numFmtId="49" fontId="14" fillId="2" borderId="2" xfId="4" applyNumberFormat="1" applyFont="1" applyFill="1" applyBorder="1" applyAlignment="1">
      <alignment horizontal="center" vertical="top" wrapText="1"/>
    </xf>
    <xf numFmtId="49" fontId="18" fillId="2" borderId="2" xfId="4" applyNumberFormat="1" applyFont="1" applyFill="1" applyBorder="1" applyAlignment="1">
      <alignment horizontal="center" vertical="top" wrapText="1"/>
    </xf>
    <xf numFmtId="0" fontId="20" fillId="2" borderId="2" xfId="4" applyFont="1" applyFill="1" applyBorder="1" applyAlignment="1">
      <alignment horizontal="left" vertical="top" wrapText="1"/>
    </xf>
    <xf numFmtId="49" fontId="14" fillId="0" borderId="2" xfId="5" applyNumberFormat="1" applyFont="1" applyFill="1" applyBorder="1" applyAlignment="1">
      <alignment horizontal="center" vertical="top" wrapText="1"/>
    </xf>
    <xf numFmtId="0" fontId="14" fillId="0" borderId="2" xfId="5" applyFont="1" applyFill="1" applyBorder="1" applyAlignment="1">
      <alignment horizontal="left" vertical="top" wrapText="1"/>
    </xf>
    <xf numFmtId="49" fontId="14" fillId="0" borderId="2" xfId="5" applyNumberFormat="1" applyFont="1" applyFill="1" applyBorder="1" applyAlignment="1">
      <alignment horizontal="center" vertical="top"/>
    </xf>
    <xf numFmtId="0" fontId="7" fillId="0" borderId="2" xfId="5" applyFont="1" applyFill="1" applyBorder="1" applyAlignment="1">
      <alignment vertical="top"/>
    </xf>
    <xf numFmtId="0" fontId="14" fillId="0" borderId="2" xfId="5" applyFont="1" applyFill="1" applyBorder="1" applyAlignment="1">
      <alignment vertical="top" wrapText="1"/>
    </xf>
    <xf numFmtId="0" fontId="7" fillId="0" borderId="2" xfId="5" applyFont="1" applyFill="1" applyBorder="1" applyAlignment="1">
      <alignment horizontal="center" vertical="top"/>
    </xf>
    <xf numFmtId="0" fontId="14" fillId="0" borderId="2" xfId="4" applyFont="1" applyBorder="1" applyAlignment="1">
      <alignment horizontal="center" vertical="top" wrapText="1"/>
    </xf>
    <xf numFmtId="4" fontId="14" fillId="0" borderId="2" xfId="10" applyNumberFormat="1" applyFont="1" applyBorder="1" applyAlignment="1">
      <alignment horizontal="center" vertical="center" wrapText="1"/>
    </xf>
    <xf numFmtId="4" fontId="20" fillId="0" borderId="2" xfId="6" applyNumberFormat="1" applyFont="1" applyBorder="1" applyAlignment="1">
      <alignment horizontal="center" vertical="center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0" fillId="0" borderId="0" xfId="0" applyAlignment="1"/>
    <xf numFmtId="4" fontId="14" fillId="5" borderId="2" xfId="0" applyNumberFormat="1" applyFont="1" applyFill="1" applyBorder="1" applyAlignment="1" applyProtection="1">
      <alignment horizontal="center" vertical="center"/>
    </xf>
    <xf numFmtId="4" fontId="14" fillId="5" borderId="2" xfId="6" applyNumberFormat="1" applyFont="1" applyFill="1" applyBorder="1" applyAlignment="1">
      <alignment horizontal="center" vertical="center"/>
    </xf>
    <xf numFmtId="49" fontId="14" fillId="2" borderId="2" xfId="4" applyNumberFormat="1" applyFont="1" applyFill="1" applyBorder="1" applyAlignment="1">
      <alignment horizontal="center" vertical="center" wrapText="1"/>
    </xf>
    <xf numFmtId="49" fontId="18" fillId="2" borderId="2" xfId="4" applyNumberFormat="1" applyFont="1" applyFill="1" applyBorder="1" applyAlignment="1">
      <alignment horizontal="center" vertical="center" wrapText="1"/>
    </xf>
    <xf numFmtId="0" fontId="20" fillId="2" borderId="2" xfId="4" applyFont="1" applyFill="1" applyBorder="1" applyAlignment="1">
      <alignment horizontal="left" vertical="center" wrapText="1"/>
    </xf>
    <xf numFmtId="4" fontId="14" fillId="6" borderId="2" xfId="0" applyNumberFormat="1" applyFont="1" applyFill="1" applyBorder="1" applyAlignment="1" applyProtection="1">
      <alignment horizontal="center" vertical="center"/>
    </xf>
    <xf numFmtId="49" fontId="7" fillId="0" borderId="2" xfId="4" applyNumberFormat="1" applyFont="1" applyBorder="1" applyAlignment="1">
      <alignment horizontal="center" vertical="center" wrapText="1"/>
    </xf>
    <xf numFmtId="4" fontId="9" fillId="0" borderId="2" xfId="5" applyNumberFormat="1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 vertical="center"/>
    </xf>
    <xf numFmtId="4" fontId="29" fillId="0" borderId="4" xfId="5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4" fontId="4" fillId="7" borderId="2" xfId="0" applyNumberFormat="1" applyFont="1" applyFill="1" applyBorder="1" applyAlignment="1">
      <alignment horizontal="center" vertical="center"/>
    </xf>
    <xf numFmtId="0" fontId="37" fillId="0" borderId="0" xfId="0" applyFont="1"/>
    <xf numFmtId="49" fontId="7" fillId="0" borderId="2" xfId="7" applyNumberFormat="1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49" fontId="20" fillId="0" borderId="0" xfId="10" applyNumberFormat="1" applyFont="1" applyBorder="1" applyAlignment="1">
      <alignment horizontal="center" vertical="center" wrapText="1"/>
    </xf>
    <xf numFmtId="49" fontId="22" fillId="2" borderId="0" xfId="10" applyNumberFormat="1" applyFont="1" applyFill="1" applyBorder="1" applyAlignment="1">
      <alignment horizontal="center" vertical="center" wrapText="1"/>
    </xf>
    <xf numFmtId="0" fontId="22" fillId="2" borderId="0" xfId="10" applyFont="1" applyFill="1" applyBorder="1" applyAlignment="1">
      <alignment vertical="center" wrapText="1"/>
    </xf>
    <xf numFmtId="164" fontId="22" fillId="0" borderId="0" xfId="6" applyNumberFormat="1" applyFont="1" applyBorder="1" applyAlignment="1">
      <alignment vertical="center" wrapText="1"/>
    </xf>
    <xf numFmtId="4" fontId="14" fillId="0" borderId="0" xfId="10" applyNumberFormat="1" applyFont="1" applyBorder="1" applyAlignment="1">
      <alignment horizontal="center" vertical="center" wrapText="1"/>
    </xf>
    <xf numFmtId="4" fontId="20" fillId="0" borderId="0" xfId="6" applyNumberFormat="1" applyFont="1" applyBorder="1" applyAlignment="1">
      <alignment horizontal="center" vertical="center"/>
    </xf>
    <xf numFmtId="4" fontId="14" fillId="4" borderId="8" xfId="0" applyNumberFormat="1" applyFont="1" applyFill="1" applyBorder="1" applyAlignment="1" applyProtection="1">
      <alignment horizontal="center" vertical="center"/>
    </xf>
    <xf numFmtId="4" fontId="14" fillId="3" borderId="8" xfId="0" applyNumberFormat="1" applyFont="1" applyFill="1" applyBorder="1" applyAlignment="1" applyProtection="1">
      <alignment horizontal="center" vertical="center"/>
    </xf>
    <xf numFmtId="12" fontId="14" fillId="0" borderId="2" xfId="0" applyNumberFormat="1" applyFont="1" applyBorder="1" applyAlignment="1">
      <alignment horizontal="justify" vertical="top" wrapText="1"/>
    </xf>
    <xf numFmtId="4" fontId="9" fillId="0" borderId="4" xfId="5" applyNumberFormat="1" applyFont="1" applyBorder="1" applyAlignment="1">
      <alignment horizontal="center"/>
    </xf>
    <xf numFmtId="0" fontId="29" fillId="0" borderId="4" xfId="5" applyFont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0" fontId="29" fillId="0" borderId="0" xfId="5" applyFont="1" applyBorder="1" applyAlignment="1">
      <alignment horizontal="center" vertical="center"/>
    </xf>
    <xf numFmtId="0" fontId="9" fillId="0" borderId="0" xfId="5" applyFont="1" applyBorder="1" applyAlignment="1">
      <alignment horizontal="left" vertical="center"/>
    </xf>
    <xf numFmtId="3" fontId="9" fillId="0" borderId="0" xfId="5" applyNumberFormat="1" applyFont="1" applyBorder="1" applyAlignment="1">
      <alignment horizontal="center"/>
    </xf>
    <xf numFmtId="0" fontId="29" fillId="0" borderId="0" xfId="5" applyFont="1" applyBorder="1" applyAlignment="1">
      <alignment horizontal="center"/>
    </xf>
    <xf numFmtId="0" fontId="29" fillId="0" borderId="0" xfId="5" applyFont="1"/>
    <xf numFmtId="0" fontId="29" fillId="0" borderId="0" xfId="5" applyFont="1" applyAlignment="1">
      <alignment horizontal="right"/>
    </xf>
    <xf numFmtId="0" fontId="29" fillId="0" borderId="4" xfId="5" applyFont="1" applyBorder="1" applyAlignment="1">
      <alignment horizontal="center" vertical="center" wrapText="1"/>
    </xf>
    <xf numFmtId="0" fontId="29" fillId="0" borderId="4" xfId="5" applyFont="1" applyBorder="1" applyAlignment="1">
      <alignment horizontal="center"/>
    </xf>
    <xf numFmtId="3" fontId="9" fillId="0" borderId="6" xfId="5" applyNumberFormat="1" applyFont="1" applyBorder="1" applyAlignment="1">
      <alignment horizontal="center" vertical="center"/>
    </xf>
    <xf numFmtId="49" fontId="9" fillId="0" borderId="2" xfId="11" applyNumberFormat="1" applyFont="1" applyFill="1" applyBorder="1" applyAlignment="1" applyProtection="1">
      <alignment horizontal="center" vertical="center" wrapText="1"/>
    </xf>
    <xf numFmtId="0" fontId="9" fillId="0" borderId="9" xfId="11" applyFont="1" applyFill="1" applyBorder="1" applyAlignment="1">
      <alignment horizontal="center" vertical="center" wrapText="1"/>
    </xf>
    <xf numFmtId="0" fontId="9" fillId="0" borderId="9" xfId="11" applyFont="1" applyFill="1" applyBorder="1" applyAlignment="1">
      <alignment horizontal="left" vertical="center" wrapText="1"/>
    </xf>
    <xf numFmtId="4" fontId="9" fillId="0" borderId="2" xfId="11" applyNumberFormat="1" applyFont="1" applyBorder="1" applyAlignment="1">
      <alignment horizontal="center" vertical="center"/>
    </xf>
    <xf numFmtId="49" fontId="29" fillId="0" borderId="2" xfId="20" applyNumberFormat="1" applyFont="1" applyBorder="1" applyAlignment="1">
      <alignment horizontal="center" vertical="center"/>
    </xf>
    <xf numFmtId="4" fontId="29" fillId="0" borderId="2" xfId="11" applyNumberFormat="1" applyFont="1" applyBorder="1" applyAlignment="1">
      <alignment horizontal="center" vertical="center"/>
    </xf>
    <xf numFmtId="4" fontId="9" fillId="0" borderId="6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wrapText="1"/>
    </xf>
    <xf numFmtId="4" fontId="9" fillId="0" borderId="4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left"/>
    </xf>
    <xf numFmtId="0" fontId="29" fillId="0" borderId="2" xfId="5" applyFont="1" applyBorder="1" applyAlignment="1">
      <alignment horizontal="center"/>
    </xf>
    <xf numFmtId="0" fontId="9" fillId="0" borderId="2" xfId="5" applyFont="1" applyBorder="1" applyAlignment="1">
      <alignment horizontal="left"/>
    </xf>
    <xf numFmtId="3" fontId="9" fillId="0" borderId="2" xfId="5" applyNumberFormat="1" applyFont="1" applyBorder="1" applyAlignment="1">
      <alignment horizontal="center" vertical="center"/>
    </xf>
    <xf numFmtId="0" fontId="11" fillId="0" borderId="2" xfId="4" applyNumberFormat="1" applyFont="1" applyFill="1" applyBorder="1" applyAlignment="1" applyProtection="1">
      <alignment horizontal="center" vertical="center" wrapText="1"/>
    </xf>
    <xf numFmtId="0" fontId="7" fillId="0" borderId="2" xfId="4" applyNumberFormat="1" applyFont="1" applyFill="1" applyBorder="1" applyAlignment="1" applyProtection="1">
      <alignment horizontal="justify" vertical="top" wrapText="1"/>
    </xf>
    <xf numFmtId="4" fontId="9" fillId="0" borderId="0" xfId="4" applyNumberFormat="1" applyFont="1" applyFill="1" applyAlignment="1" applyProtection="1"/>
    <xf numFmtId="0" fontId="32" fillId="0" borderId="0" xfId="10" applyFont="1" applyFill="1"/>
    <xf numFmtId="0" fontId="32" fillId="0" borderId="0" xfId="10" applyNumberFormat="1" applyFont="1" applyFill="1" applyAlignment="1" applyProtection="1"/>
    <xf numFmtId="0" fontId="32" fillId="0" borderId="0" xfId="5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39" fillId="0" borderId="0" xfId="10" applyFont="1" applyAlignment="1">
      <alignment horizontal="center"/>
    </xf>
    <xf numFmtId="0" fontId="39" fillId="0" borderId="3" xfId="10" applyFont="1" applyBorder="1" applyAlignment="1">
      <alignment vertical="top"/>
    </xf>
    <xf numFmtId="0" fontId="39" fillId="0" borderId="3" xfId="10" applyFont="1" applyBorder="1" applyAlignment="1">
      <alignment horizontal="right" vertical="top"/>
    </xf>
    <xf numFmtId="0" fontId="39" fillId="0" borderId="4" xfId="10" applyFont="1" applyBorder="1" applyAlignment="1">
      <alignment horizontal="center" vertical="center" wrapText="1"/>
    </xf>
    <xf numFmtId="0" fontId="39" fillId="0" borderId="6" xfId="10" applyFont="1" applyBorder="1" applyAlignment="1">
      <alignment horizontal="center" vertical="center" wrapText="1"/>
    </xf>
    <xf numFmtId="0" fontId="39" fillId="0" borderId="7" xfId="10" applyNumberFormat="1" applyFont="1" applyFill="1" applyBorder="1" applyAlignment="1" applyProtection="1">
      <alignment horizontal="center" vertical="center" wrapText="1"/>
    </xf>
    <xf numFmtId="49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Font="1" applyBorder="1" applyAlignment="1">
      <alignment vertical="center" wrapText="1"/>
    </xf>
    <xf numFmtId="0" fontId="14" fillId="0" borderId="2" xfId="10" applyFont="1" applyBorder="1" applyAlignment="1">
      <alignment horizontal="center" vertical="center" wrapText="1"/>
    </xf>
    <xf numFmtId="0" fontId="7" fillId="0" borderId="2" xfId="10" applyFont="1" applyFill="1" applyBorder="1" applyAlignment="1">
      <alignment horizontal="center" vertical="center" wrapText="1"/>
    </xf>
    <xf numFmtId="4" fontId="14" fillId="0" borderId="2" xfId="18" applyNumberFormat="1" applyFont="1" applyBorder="1" applyAlignment="1">
      <alignment horizontal="center" vertical="center" wrapText="1"/>
    </xf>
    <xf numFmtId="4" fontId="7" fillId="0" borderId="2" xfId="18" applyNumberFormat="1" applyFont="1" applyBorder="1" applyAlignment="1">
      <alignment horizontal="center" vertical="center" wrapText="1"/>
    </xf>
    <xf numFmtId="49" fontId="7" fillId="3" borderId="2" xfId="9" applyNumberFormat="1" applyFont="1" applyFill="1" applyBorder="1" applyAlignment="1">
      <alignment horizontal="center" vertical="center" wrapText="1"/>
    </xf>
    <xf numFmtId="0" fontId="7" fillId="0" borderId="2" xfId="10" applyFont="1" applyFill="1" applyBorder="1" applyAlignment="1">
      <alignment vertical="top" wrapText="1"/>
    </xf>
    <xf numFmtId="4" fontId="14" fillId="0" borderId="2" xfId="7" applyNumberFormat="1" applyFont="1" applyBorder="1" applyAlignment="1">
      <alignment horizontal="center" vertical="center" wrapText="1"/>
    </xf>
    <xf numFmtId="4" fontId="7" fillId="0" borderId="2" xfId="7" applyNumberFormat="1" applyFont="1" applyBorder="1" applyAlignment="1">
      <alignment horizontal="center" vertical="center" wrapText="1"/>
    </xf>
    <xf numFmtId="0" fontId="7" fillId="0" borderId="2" xfId="18" applyFont="1" applyBorder="1" applyAlignment="1">
      <alignment horizontal="left" vertical="center" wrapText="1"/>
    </xf>
    <xf numFmtId="0" fontId="7" fillId="0" borderId="2" xfId="18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justify" vertical="center" wrapText="1"/>
    </xf>
    <xf numFmtId="0" fontId="7" fillId="0" borderId="2" xfId="1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49" fontId="14" fillId="2" borderId="2" xfId="1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left" vertical="center" wrapText="1"/>
    </xf>
    <xf numFmtId="164" fontId="22" fillId="0" borderId="2" xfId="6" applyNumberFormat="1" applyFont="1" applyBorder="1" applyAlignment="1">
      <alignment horizontal="center" vertical="center" wrapText="1"/>
    </xf>
    <xf numFmtId="4" fontId="21" fillId="0" borderId="2" xfId="6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justify" vertical="top" wrapText="1"/>
    </xf>
    <xf numFmtId="0" fontId="7" fillId="3" borderId="2" xfId="9" applyFont="1" applyFill="1" applyBorder="1" applyAlignment="1">
      <alignment horizontal="left" vertical="center" wrapText="1"/>
    </xf>
    <xf numFmtId="4" fontId="14" fillId="5" borderId="2" xfId="0" applyNumberFormat="1" applyFont="1" applyFill="1" applyBorder="1" applyAlignment="1">
      <alignment horizontal="center" vertical="center"/>
    </xf>
    <xf numFmtId="4" fontId="14" fillId="6" borderId="2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justify" vertical="top" wrapText="1"/>
    </xf>
    <xf numFmtId="0" fontId="7" fillId="0" borderId="0" xfId="4" applyNumberFormat="1" applyFont="1" applyFill="1" applyAlignment="1" applyProtection="1">
      <alignment horizontal="justify" vertical="top" wrapText="1"/>
    </xf>
    <xf numFmtId="0" fontId="7" fillId="0" borderId="9" xfId="0" applyFont="1" applyBorder="1" applyAlignment="1">
      <alignment vertical="top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49" fontId="7" fillId="0" borderId="2" xfId="18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18" applyFont="1" applyBorder="1" applyAlignment="1">
      <alignment horizontal="center" vertical="top" wrapText="1"/>
    </xf>
    <xf numFmtId="0" fontId="30" fillId="0" borderId="0" xfId="13"/>
    <xf numFmtId="0" fontId="42" fillId="0" borderId="0" xfId="13" applyFont="1"/>
    <xf numFmtId="0" fontId="43" fillId="0" borderId="0" xfId="13" applyFont="1"/>
    <xf numFmtId="0" fontId="25" fillId="0" borderId="0" xfId="0" applyFont="1" applyAlignment="1">
      <alignment horizontal="left" vertical="center" wrapText="1"/>
    </xf>
    <xf numFmtId="0" fontId="44" fillId="0" borderId="0" xfId="13" applyFont="1"/>
    <xf numFmtId="0" fontId="11" fillId="0" borderId="0" xfId="21" applyFont="1" applyFill="1" applyAlignment="1">
      <alignment horizontal="center" vertical="center" wrapText="1"/>
    </xf>
    <xf numFmtId="49" fontId="11" fillId="0" borderId="0" xfId="21" applyNumberFormat="1" applyFont="1" applyFill="1" applyAlignment="1">
      <alignment horizontal="center" vertical="center" wrapText="1"/>
    </xf>
    <xf numFmtId="0" fontId="45" fillId="0" borderId="0" xfId="21" applyFont="1" applyFill="1" applyAlignment="1">
      <alignment horizontal="center" vertical="center" wrapText="1"/>
    </xf>
    <xf numFmtId="0" fontId="46" fillId="0" borderId="0" xfId="21" applyNumberFormat="1" applyFont="1" applyFill="1" applyBorder="1" applyAlignment="1" applyProtection="1">
      <alignment horizontal="center" vertical="center" wrapText="1"/>
    </xf>
    <xf numFmtId="0" fontId="47" fillId="0" borderId="0" xfId="21" applyNumberFormat="1" applyFont="1" applyFill="1" applyBorder="1" applyAlignment="1" applyProtection="1">
      <alignment horizontal="center" vertical="center" wrapText="1"/>
    </xf>
    <xf numFmtId="4" fontId="47" fillId="0" borderId="0" xfId="21" applyNumberFormat="1" applyFont="1" applyFill="1" applyBorder="1" applyAlignment="1" applyProtection="1">
      <alignment horizontal="right" vertical="center" wrapText="1"/>
    </xf>
    <xf numFmtId="4" fontId="11" fillId="0" borderId="0" xfId="21" applyNumberFormat="1" applyFont="1" applyFill="1" applyBorder="1" applyAlignment="1" applyProtection="1">
      <alignment horizontal="right" vertical="center" wrapText="1"/>
    </xf>
    <xf numFmtId="4" fontId="7" fillId="0" borderId="2" xfId="21" applyNumberFormat="1" applyFont="1" applyFill="1" applyBorder="1" applyAlignment="1">
      <alignment horizontal="center" vertical="center" textRotation="90" wrapText="1"/>
    </xf>
    <xf numFmtId="49" fontId="7" fillId="0" borderId="2" xfId="21" applyNumberFormat="1" applyFont="1" applyFill="1" applyBorder="1" applyAlignment="1">
      <alignment horizontal="center" vertical="center"/>
    </xf>
    <xf numFmtId="0" fontId="7" fillId="0" borderId="2" xfId="21" applyFont="1" applyFill="1" applyBorder="1" applyAlignment="1">
      <alignment horizontal="center" vertical="center" wrapText="1"/>
    </xf>
    <xf numFmtId="49" fontId="7" fillId="0" borderId="2" xfId="21" applyNumberFormat="1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4" fontId="7" fillId="0" borderId="2" xfId="2" applyNumberFormat="1" applyFont="1" applyBorder="1" applyAlignment="1">
      <alignment horizontal="center" vertical="center"/>
    </xf>
    <xf numFmtId="4" fontId="14" fillId="0" borderId="2" xfId="2" applyNumberFormat="1" applyFont="1" applyBorder="1" applyAlignment="1">
      <alignment horizontal="center" vertical="center"/>
    </xf>
    <xf numFmtId="4" fontId="7" fillId="0" borderId="2" xfId="2" applyNumberFormat="1" applyFont="1" applyBorder="1" applyAlignment="1">
      <alignment horizontal="right" vertical="center"/>
    </xf>
    <xf numFmtId="49" fontId="7" fillId="0" borderId="2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16" fontId="48" fillId="0" borderId="2" xfId="2" applyNumberFormat="1" applyFont="1" applyBorder="1" applyAlignment="1">
      <alignment horizontal="center" vertical="center"/>
    </xf>
    <xf numFmtId="0" fontId="48" fillId="0" borderId="2" xfId="2" applyFont="1" applyBorder="1" applyAlignment="1">
      <alignment horizontal="justify" vertical="top" wrapText="1"/>
    </xf>
    <xf numFmtId="0" fontId="48" fillId="0" borderId="2" xfId="2" applyFont="1" applyBorder="1" applyAlignment="1">
      <alignment horizontal="center" vertical="center" wrapText="1"/>
    </xf>
    <xf numFmtId="4" fontId="48" fillId="0" borderId="2" xfId="2" applyNumberFormat="1" applyFont="1" applyBorder="1" applyAlignment="1">
      <alignment horizontal="right" vertical="center"/>
    </xf>
    <xf numFmtId="4" fontId="48" fillId="0" borderId="2" xfId="2" applyNumberFormat="1" applyFont="1" applyBorder="1" applyAlignment="1">
      <alignment horizontal="center" vertical="center"/>
    </xf>
    <xf numFmtId="49" fontId="7" fillId="0" borderId="2" xfId="22" applyNumberFormat="1" applyFont="1" applyFill="1" applyBorder="1" applyAlignment="1">
      <alignment horizontal="justify" vertical="top"/>
    </xf>
    <xf numFmtId="0" fontId="14" fillId="0" borderId="2" xfId="2" applyFont="1" applyBorder="1" applyAlignment="1">
      <alignment horizontal="center" vertical="center"/>
    </xf>
    <xf numFmtId="0" fontId="50" fillId="0" borderId="0" xfId="13" applyFont="1"/>
    <xf numFmtId="0" fontId="10" fillId="0" borderId="0" xfId="8" applyFont="1"/>
    <xf numFmtId="0" fontId="12" fillId="0" borderId="0" xfId="8" applyFont="1" applyAlignment="1">
      <alignment vertical="center" wrapText="1"/>
    </xf>
    <xf numFmtId="0" fontId="14" fillId="0" borderId="0" xfId="8" applyFont="1"/>
    <xf numFmtId="0" fontId="10" fillId="0" borderId="0" xfId="8"/>
    <xf numFmtId="0" fontId="14" fillId="0" borderId="0" xfId="8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1" fillId="0" borderId="0" xfId="8" applyFont="1" applyAlignment="1">
      <alignment horizontal="center" vertical="center"/>
    </xf>
    <xf numFmtId="49" fontId="15" fillId="0" borderId="0" xfId="3" applyNumberFormat="1" applyFont="1"/>
    <xf numFmtId="0" fontId="10" fillId="0" borderId="0" xfId="8" applyFont="1" applyAlignment="1">
      <alignment horizontal="right" vertical="center"/>
    </xf>
    <xf numFmtId="0" fontId="7" fillId="0" borderId="0" xfId="3" applyFont="1"/>
    <xf numFmtId="0" fontId="10" fillId="0" borderId="0" xfId="8" applyFont="1" applyBorder="1" applyAlignment="1">
      <alignment horizontal="right" vertical="center"/>
    </xf>
    <xf numFmtId="0" fontId="7" fillId="0" borderId="0" xfId="3" applyFont="1" applyBorder="1"/>
    <xf numFmtId="0" fontId="32" fillId="0" borderId="0" xfId="8" applyFont="1"/>
    <xf numFmtId="0" fontId="14" fillId="0" borderId="2" xfId="8" applyFont="1" applyBorder="1" applyAlignment="1">
      <alignment horizontal="center" vertical="center" wrapText="1"/>
    </xf>
    <xf numFmtId="0" fontId="16" fillId="0" borderId="2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49" fontId="20" fillId="0" borderId="2" xfId="14" applyNumberFormat="1" applyFont="1" applyFill="1" applyBorder="1" applyAlignment="1">
      <alignment horizontal="center" vertical="center" wrapText="1"/>
    </xf>
    <xf numFmtId="2" fontId="20" fillId="0" borderId="2" xfId="14" applyNumberFormat="1" applyFont="1" applyFill="1" applyBorder="1" applyAlignment="1">
      <alignment vertical="center" wrapText="1"/>
    </xf>
    <xf numFmtId="4" fontId="14" fillId="0" borderId="2" xfId="8" applyNumberFormat="1" applyFont="1" applyBorder="1" applyAlignment="1">
      <alignment horizontal="right" vertical="center"/>
    </xf>
    <xf numFmtId="0" fontId="29" fillId="0" borderId="0" xfId="8" applyFont="1"/>
    <xf numFmtId="4" fontId="29" fillId="0" borderId="0" xfId="8" applyNumberFormat="1" applyFont="1"/>
    <xf numFmtId="0" fontId="10" fillId="0" borderId="0" xfId="8" applyAlignment="1">
      <alignment vertical="top"/>
    </xf>
    <xf numFmtId="4" fontId="26" fillId="0" borderId="0" xfId="3" applyNumberFormat="1" applyFont="1"/>
    <xf numFmtId="4" fontId="7" fillId="0" borderId="0" xfId="8" applyNumberFormat="1" applyFont="1" applyBorder="1" applyAlignment="1">
      <alignment horizontal="right" vertical="center"/>
    </xf>
    <xf numFmtId="49" fontId="21" fillId="0" borderId="2" xfId="14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4" fontId="7" fillId="0" borderId="2" xfId="8" applyNumberFormat="1" applyFont="1" applyBorder="1" applyAlignment="1">
      <alignment horizontal="right" vertical="center"/>
    </xf>
    <xf numFmtId="0" fontId="14" fillId="0" borderId="2" xfId="12" applyFont="1" applyBorder="1" applyAlignment="1">
      <alignment horizontal="center" vertical="center" wrapText="1"/>
    </xf>
    <xf numFmtId="0" fontId="14" fillId="0" borderId="2" xfId="12" applyFont="1" applyBorder="1" applyAlignment="1">
      <alignment horizontal="left" vertical="center" wrapText="1"/>
    </xf>
    <xf numFmtId="49" fontId="21" fillId="0" borderId="2" xfId="12" applyNumberFormat="1" applyFont="1" applyBorder="1" applyAlignment="1">
      <alignment horizontal="center" vertical="center" wrapText="1"/>
    </xf>
    <xf numFmtId="2" fontId="21" fillId="0" borderId="2" xfId="12" applyNumberFormat="1" applyFont="1" applyBorder="1" applyAlignment="1">
      <alignment vertical="center" wrapText="1"/>
    </xf>
    <xf numFmtId="4" fontId="21" fillId="0" borderId="2" xfId="8" applyNumberFormat="1" applyFont="1" applyBorder="1" applyAlignment="1">
      <alignment vertical="center" wrapText="1"/>
    </xf>
    <xf numFmtId="49" fontId="21" fillId="0" borderId="2" xfId="8" applyNumberFormat="1" applyFont="1" applyBorder="1" applyAlignment="1">
      <alignment horizontal="center" vertical="center" wrapText="1"/>
    </xf>
    <xf numFmtId="0" fontId="10" fillId="0" borderId="0" xfId="8" applyFont="1" applyAlignment="1">
      <alignment vertical="top"/>
    </xf>
    <xf numFmtId="49" fontId="20" fillId="0" borderId="2" xfId="8" applyNumberFormat="1" applyFont="1" applyBorder="1" applyAlignment="1">
      <alignment horizontal="center" vertical="center" wrapText="1"/>
    </xf>
    <xf numFmtId="2" fontId="20" fillId="0" borderId="2" xfId="8" applyNumberFormat="1" applyFont="1" applyBorder="1" applyAlignment="1">
      <alignment vertical="center" wrapText="1"/>
    </xf>
    <xf numFmtId="4" fontId="12" fillId="0" borderId="0" xfId="8" applyNumberFormat="1" applyFont="1" applyAlignment="1">
      <alignment vertical="top"/>
    </xf>
    <xf numFmtId="4" fontId="29" fillId="0" borderId="0" xfId="8" applyNumberFormat="1" applyFont="1" applyAlignment="1">
      <alignment vertical="top"/>
    </xf>
    <xf numFmtId="4" fontId="10" fillId="0" borderId="0" xfId="8" applyNumberFormat="1" applyFont="1" applyAlignment="1">
      <alignment vertical="top"/>
    </xf>
    <xf numFmtId="4" fontId="21" fillId="0" borderId="0" xfId="8" applyNumberFormat="1" applyFont="1" applyBorder="1" applyAlignment="1">
      <alignment vertical="center" wrapText="1"/>
    </xf>
    <xf numFmtId="0" fontId="10" fillId="0" borderId="0" xfId="8" applyFont="1" applyBorder="1" applyAlignment="1">
      <alignment vertical="top"/>
    </xf>
    <xf numFmtId="0" fontId="9" fillId="0" borderId="0" xfId="12" applyFont="1"/>
    <xf numFmtId="0" fontId="9" fillId="0" borderId="0" xfId="12" applyFont="1" applyFill="1"/>
    <xf numFmtId="49" fontId="7" fillId="0" borderId="7" xfId="18" applyNumberFormat="1" applyFont="1" applyBorder="1" applyAlignment="1">
      <alignment horizontal="center" vertical="center" wrapText="1"/>
    </xf>
    <xf numFmtId="0" fontId="7" fillId="0" borderId="7" xfId="18" applyFont="1" applyBorder="1" applyAlignment="1">
      <alignment horizontal="center" vertical="center" wrapText="1"/>
    </xf>
    <xf numFmtId="49" fontId="7" fillId="0" borderId="17" xfId="18" applyNumberFormat="1" applyFont="1" applyBorder="1" applyAlignment="1">
      <alignment horizontal="center" vertical="center" wrapText="1"/>
    </xf>
    <xf numFmtId="0" fontId="7" fillId="0" borderId="9" xfId="18" applyFont="1" applyBorder="1" applyAlignment="1">
      <alignment horizontal="left" vertical="center" wrapText="1"/>
    </xf>
    <xf numFmtId="4" fontId="14" fillId="0" borderId="0" xfId="6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top" wrapText="1"/>
    </xf>
    <xf numFmtId="49" fontId="10" fillId="0" borderId="2" xfId="5" applyNumberFormat="1" applyFont="1" applyFill="1" applyBorder="1" applyAlignment="1">
      <alignment horizontal="center" vertical="top" wrapText="1"/>
    </xf>
    <xf numFmtId="0" fontId="23" fillId="0" borderId="0" xfId="5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17" applyFont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4" fillId="0" borderId="9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0" xfId="8" applyFont="1" applyAlignment="1">
      <alignment horizontal="center" vertical="top" wrapText="1"/>
    </xf>
    <xf numFmtId="0" fontId="14" fillId="0" borderId="0" xfId="8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9" fillId="0" borderId="0" xfId="8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2" xfId="8" applyFont="1" applyBorder="1" applyAlignment="1">
      <alignment horizontal="center" vertical="center" wrapText="1"/>
    </xf>
    <xf numFmtId="0" fontId="14" fillId="0" borderId="0" xfId="12" applyFont="1" applyAlignment="1">
      <alignment horizontal="right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7" fillId="0" borderId="11" xfId="4" applyNumberFormat="1" applyFont="1" applyFill="1" applyBorder="1" applyAlignment="1" applyProtection="1">
      <alignment horizontal="center" vertical="center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0" fillId="0" borderId="11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17" fillId="0" borderId="11" xfId="4" applyNumberFormat="1" applyFont="1" applyFill="1" applyBorder="1" applyAlignment="1" applyProtection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23" fillId="0" borderId="0" xfId="5" applyFont="1" applyAlignment="1">
      <alignment horizontal="left" vertical="top" wrapText="1"/>
    </xf>
    <xf numFmtId="0" fontId="14" fillId="0" borderId="0" xfId="4" applyNumberFormat="1" applyFont="1" applyFill="1" applyBorder="1" applyAlignment="1" applyProtection="1">
      <alignment horizontal="center" vertical="center" wrapText="1"/>
    </xf>
    <xf numFmtId="49" fontId="15" fillId="0" borderId="0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 vertical="top"/>
    </xf>
    <xf numFmtId="0" fontId="14" fillId="0" borderId="0" xfId="4" applyNumberFormat="1" applyFont="1" applyFill="1" applyBorder="1" applyAlignment="1" applyProtection="1">
      <alignment horizontal="left" vertical="top" wrapText="1" indent="1"/>
    </xf>
    <xf numFmtId="0" fontId="14" fillId="0" borderId="0" xfId="5" applyFont="1" applyAlignment="1">
      <alignment horizontal="left" vertical="center" wrapText="1" inden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11" fillId="0" borderId="11" xfId="4" applyNumberFormat="1" applyFont="1" applyFill="1" applyBorder="1" applyAlignment="1" applyProtection="1">
      <alignment horizontal="center" vertical="center" wrapText="1"/>
    </xf>
    <xf numFmtId="49" fontId="14" fillId="5" borderId="9" xfId="4" applyNumberFormat="1" applyFont="1" applyFill="1" applyBorder="1" applyAlignment="1">
      <alignment horizontal="justify" vertical="center" wrapText="1"/>
    </xf>
    <xf numFmtId="0" fontId="25" fillId="5" borderId="12" xfId="0" applyFont="1" applyFill="1" applyBorder="1" applyAlignment="1">
      <alignment horizontal="justify" vertical="center" wrapText="1"/>
    </xf>
    <xf numFmtId="0" fontId="25" fillId="5" borderId="10" xfId="0" applyFont="1" applyFill="1" applyBorder="1" applyAlignment="1">
      <alignment horizontal="justify" vertical="center" wrapText="1"/>
    </xf>
    <xf numFmtId="0" fontId="14" fillId="4" borderId="13" xfId="0" applyNumberFormat="1" applyFont="1" applyFill="1" applyBorder="1" applyAlignment="1" applyProtection="1">
      <alignment horizontal="left" vertical="center" wrapText="1"/>
    </xf>
    <xf numFmtId="0" fontId="14" fillId="4" borderId="14" xfId="0" applyNumberFormat="1" applyFont="1" applyFill="1" applyBorder="1" applyAlignment="1" applyProtection="1">
      <alignment horizontal="left" vertical="center" wrapText="1"/>
    </xf>
    <xf numFmtId="0" fontId="14" fillId="4" borderId="15" xfId="0" applyNumberFormat="1" applyFont="1" applyFill="1" applyBorder="1" applyAlignment="1" applyProtection="1">
      <alignment horizontal="left" vertical="center" wrapText="1"/>
    </xf>
    <xf numFmtId="0" fontId="14" fillId="5" borderId="2" xfId="0" applyNumberFormat="1" applyFont="1" applyFill="1" applyBorder="1" applyAlignment="1" applyProtection="1">
      <alignment horizontal="justify" vertical="center" wrapText="1"/>
    </xf>
    <xf numFmtId="0" fontId="8" fillId="5" borderId="2" xfId="0" applyFont="1" applyFill="1" applyBorder="1" applyAlignment="1">
      <alignment horizontal="justify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0" fontId="9" fillId="0" borderId="0" xfId="5" applyFont="1" applyAlignment="1">
      <alignment horizontal="right" wrapText="1"/>
    </xf>
    <xf numFmtId="0" fontId="13" fillId="0" borderId="0" xfId="5" applyAlignment="1">
      <alignment horizontal="right" wrapText="1"/>
    </xf>
    <xf numFmtId="0" fontId="9" fillId="0" borderId="5" xfId="5" applyFont="1" applyBorder="1" applyAlignment="1">
      <alignment horizont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0" fontId="9" fillId="0" borderId="0" xfId="5" applyFont="1" applyBorder="1" applyAlignment="1">
      <alignment horizontal="center"/>
    </xf>
    <xf numFmtId="0" fontId="29" fillId="0" borderId="9" xfId="20" applyFont="1" applyBorder="1" applyAlignment="1">
      <alignment horizontal="center" vertical="center"/>
    </xf>
    <xf numFmtId="0" fontId="29" fillId="0" borderId="10" xfId="20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9" fillId="0" borderId="0" xfId="0" applyFont="1" applyBorder="1" applyAlignment="1">
      <alignment horizontal="center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2" xfId="0" applyFont="1" applyBorder="1" applyAlignment="1">
      <alignment horizontal="justify" vertical="top" wrapText="1"/>
    </xf>
    <xf numFmtId="0" fontId="36" fillId="0" borderId="2" xfId="0" applyFont="1" applyBorder="1" applyAlignment="1">
      <alignment wrapText="1"/>
    </xf>
    <xf numFmtId="0" fontId="41" fillId="0" borderId="9" xfId="0" applyFont="1" applyBorder="1" applyAlignment="1">
      <alignment horizontal="justify" vertical="top" wrapText="1"/>
    </xf>
    <xf numFmtId="0" fontId="36" fillId="0" borderId="10" xfId="0" applyFont="1" applyBorder="1" applyAlignment="1">
      <alignment horizontal="justify" vertical="top" wrapText="1"/>
    </xf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11" fillId="0" borderId="16" xfId="21" applyFont="1" applyFill="1" applyBorder="1" applyAlignment="1">
      <alignment horizontal="center" vertical="center"/>
    </xf>
    <xf numFmtId="0" fontId="7" fillId="0" borderId="2" xfId="21" applyNumberFormat="1" applyFont="1" applyFill="1" applyBorder="1" applyAlignment="1" applyProtection="1">
      <alignment horizontal="center" vertical="center" wrapText="1"/>
    </xf>
    <xf numFmtId="0" fontId="7" fillId="0" borderId="2" xfId="21" applyNumberFormat="1" applyFont="1" applyFill="1" applyBorder="1" applyAlignment="1" applyProtection="1">
      <alignment horizontal="center" vertical="center" textRotation="90" wrapText="1"/>
    </xf>
    <xf numFmtId="49" fontId="7" fillId="0" borderId="2" xfId="21" applyNumberFormat="1" applyFont="1" applyFill="1" applyBorder="1" applyAlignment="1" applyProtection="1">
      <alignment horizontal="center" vertical="center" textRotation="90" wrapText="1"/>
    </xf>
    <xf numFmtId="49" fontId="7" fillId="0" borderId="2" xfId="21" applyNumberFormat="1" applyFont="1" applyFill="1" applyBorder="1" applyAlignment="1">
      <alignment horizontal="center" vertical="center" textRotation="90" wrapText="1"/>
    </xf>
    <xf numFmtId="4" fontId="7" fillId="0" borderId="2" xfId="21" applyNumberFormat="1" applyFont="1" applyFill="1" applyBorder="1" applyAlignment="1">
      <alignment horizontal="center" vertical="center" textRotation="90" wrapText="1"/>
    </xf>
    <xf numFmtId="4" fontId="7" fillId="0" borderId="2" xfId="21" applyNumberFormat="1" applyFont="1" applyFill="1" applyBorder="1" applyAlignment="1">
      <alignment horizontal="center" vertical="center" wrapText="1"/>
    </xf>
    <xf numFmtId="0" fontId="14" fillId="0" borderId="1" xfId="21" quotePrefix="1" applyNumberFormat="1" applyFont="1" applyFill="1" applyBorder="1" applyAlignment="1" applyProtection="1">
      <alignment horizontal="center" vertical="center" wrapText="1"/>
    </xf>
    <xf numFmtId="0" fontId="14" fillId="0" borderId="1" xfId="21" applyNumberFormat="1" applyFont="1" applyFill="1" applyBorder="1" applyAlignment="1" applyProtection="1">
      <alignment horizontal="center" vertical="center" wrapText="1"/>
    </xf>
    <xf numFmtId="0" fontId="25" fillId="0" borderId="0" xfId="1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4" fillId="0" borderId="0" xfId="5" applyFont="1" applyAlignment="1">
      <alignment horizontal="left" vertical="center" wrapText="1"/>
    </xf>
    <xf numFmtId="0" fontId="9" fillId="0" borderId="0" xfId="21" applyNumberFormat="1" applyFont="1" applyFill="1" applyBorder="1" applyAlignment="1" applyProtection="1">
      <alignment horizontal="center" vertical="center" wrapText="1"/>
    </xf>
    <xf numFmtId="0" fontId="9" fillId="0" borderId="0" xfId="5" applyFont="1" applyAlignment="1">
      <alignment horizontal="right"/>
    </xf>
    <xf numFmtId="0" fontId="39" fillId="0" borderId="4" xfId="10" applyFont="1" applyBorder="1" applyAlignment="1">
      <alignment horizontal="center" vertical="center" wrapText="1"/>
    </xf>
    <xf numFmtId="0" fontId="39" fillId="0" borderId="4" xfId="10" applyNumberFormat="1" applyFont="1" applyFill="1" applyBorder="1" applyAlignment="1" applyProtection="1">
      <alignment horizontal="center" vertical="center" wrapText="1"/>
    </xf>
    <xf numFmtId="0" fontId="31" fillId="0" borderId="0" xfId="4" applyNumberFormat="1" applyFont="1" applyFill="1" applyBorder="1" applyAlignment="1" applyProtection="1">
      <alignment horizontal="left" vertical="center" wrapText="1"/>
    </xf>
    <xf numFmtId="0" fontId="33" fillId="0" borderId="0" xfId="5" applyFont="1" applyAlignment="1">
      <alignment horizontal="left" vertical="center" wrapText="1"/>
    </xf>
    <xf numFmtId="0" fontId="39" fillId="0" borderId="0" xfId="10" applyNumberFormat="1" applyFont="1" applyFill="1" applyBorder="1" applyAlignment="1" applyProtection="1">
      <alignment horizontal="center" vertical="center" wrapText="1"/>
    </xf>
    <xf numFmtId="49" fontId="40" fillId="0" borderId="0" xfId="10" applyNumberFormat="1" applyFont="1" applyBorder="1" applyAlignment="1">
      <alignment horizontal="center"/>
    </xf>
    <xf numFmtId="0" fontId="39" fillId="0" borderId="3" xfId="10" applyFont="1" applyBorder="1" applyAlignment="1">
      <alignment horizontal="center" vertical="top"/>
    </xf>
  </cellXfs>
  <cellStyles count="23">
    <cellStyle name="Гіперпосилання" xfId="22" builtinId="8"/>
    <cellStyle name="Звичайний" xfId="0" builtinId="0"/>
    <cellStyle name="Звичайний 3" xfId="16" xr:uid="{00000000-0005-0000-0000-000001000000}"/>
    <cellStyle name="Звичайний_Додаток _ 3 зм_ни 4575" xfId="6" xr:uid="{00000000-0005-0000-0000-000002000000}"/>
    <cellStyle name="Обычный 2" xfId="1" xr:uid="{00000000-0005-0000-0000-000004000000}"/>
    <cellStyle name="Обычный 2 2" xfId="2" xr:uid="{00000000-0005-0000-0000-000005000000}"/>
    <cellStyle name="Обычный 2 2 2" xfId="12" xr:uid="{00000000-0005-0000-0000-000006000000}"/>
    <cellStyle name="Обычный 2 3" xfId="11" xr:uid="{00000000-0005-0000-0000-000007000000}"/>
    <cellStyle name="Обычный 2 4" xfId="19" xr:uid="{00000000-0005-0000-0000-000008000000}"/>
    <cellStyle name="Обычный 3" xfId="5" xr:uid="{00000000-0005-0000-0000-000009000000}"/>
    <cellStyle name="Обычный 4" xfId="15" xr:uid="{00000000-0005-0000-0000-00000A000000}"/>
    <cellStyle name="Обычный 5 2" xfId="8" xr:uid="{00000000-0005-0000-0000-00000B000000}"/>
    <cellStyle name="Обычный 6" xfId="9" xr:uid="{00000000-0005-0000-0000-00000C000000}"/>
    <cellStyle name="Обычный 6 2" xfId="13" xr:uid="{00000000-0005-0000-0000-00000D000000}"/>
    <cellStyle name="Обычный 9" xfId="3" xr:uid="{00000000-0005-0000-0000-00000E000000}"/>
    <cellStyle name="Обычный_22.12.2020 Додатки бюджет 2021 Коди нові" xfId="14" xr:uid="{00000000-0005-0000-0000-00000F000000}"/>
    <cellStyle name="Обычный_Додатки 3,5,6 на 2021 рік для ОТГ" xfId="4" xr:uid="{00000000-0005-0000-0000-000010000000}"/>
    <cellStyle name="Обычный_Додатки 3,5,6 на 2021 рік для ОТГ 2" xfId="7" xr:uid="{00000000-0005-0000-0000-000011000000}"/>
    <cellStyle name="Обычный_Додатки 3,5,6 на 2021 рік для ОТГ 3" xfId="10" xr:uid="{00000000-0005-0000-0000-000012000000}"/>
    <cellStyle name="Обычный_Додатки 3,5,6 на 2021 рік для ОТГ 3 2" xfId="18" xr:uid="{00000000-0005-0000-0000-000013000000}"/>
    <cellStyle name="Обычный_Додатки до бюджету 1" xfId="17" xr:uid="{00000000-0005-0000-0000-000014000000}"/>
    <cellStyle name="Обычный_додатки до рішення  типформа" xfId="20" xr:uid="{00000000-0005-0000-0000-000015000000}"/>
    <cellStyle name="Обычный_додаток 6 2026" xfId="21" xr:uid="{00000000-0005-0000-0000-000016000000}"/>
  </cellStyles>
  <dxfs count="6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  <sheetName val="Факт_x0010_[EVD_1"/>
      <sheetName val="Факт [EVD_1"/>
      <sheetName val="ИсхОбл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zakon.rada.gov.ua/rada/show/988-2016-%D1%80" TargetMode="External"/><Relationship Id="rId1" Type="http://schemas.openxmlformats.org/officeDocument/2006/relationships/hyperlink" Target="https://zakon.rada.gov.ua/rada/show/988-2016-%D1%80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Zeros="0" view="pageBreakPreview" topLeftCell="A16" zoomScale="85" zoomScaleNormal="100" zoomScaleSheetLayoutView="85" workbookViewId="0">
      <selection activeCell="A22" sqref="A22"/>
    </sheetView>
  </sheetViews>
  <sheetFormatPr defaultRowHeight="13.8" x14ac:dyDescent="0.3"/>
  <cols>
    <col min="1" max="1" width="14.88671875" customWidth="1"/>
    <col min="2" max="2" width="51.109375" customWidth="1"/>
    <col min="3" max="4" width="18.88671875" customWidth="1"/>
    <col min="5" max="5" width="14.109375" customWidth="1"/>
    <col min="6" max="6" width="14.6640625" customWidth="1"/>
    <col min="8" max="8" width="21.88671875" customWidth="1"/>
  </cols>
  <sheetData>
    <row r="1" spans="1:8" ht="18" x14ac:dyDescent="0.35">
      <c r="A1" s="2"/>
      <c r="B1" s="2"/>
      <c r="C1" s="2"/>
      <c r="D1" s="313" t="s">
        <v>0</v>
      </c>
      <c r="E1" s="314"/>
      <c r="F1" s="314"/>
    </row>
    <row r="2" spans="1:8" ht="39.75" customHeight="1" x14ac:dyDescent="0.35">
      <c r="A2" s="2"/>
      <c r="B2" s="2"/>
      <c r="C2" s="2"/>
      <c r="D2" s="315" t="s">
        <v>260</v>
      </c>
      <c r="E2" s="315"/>
      <c r="F2" s="316"/>
    </row>
    <row r="3" spans="1:8" ht="18" x14ac:dyDescent="0.35">
      <c r="A3" s="2"/>
      <c r="B3" s="2"/>
      <c r="C3" s="2"/>
      <c r="D3" s="311" t="s">
        <v>267</v>
      </c>
      <c r="E3" s="312"/>
      <c r="F3" s="312"/>
    </row>
    <row r="4" spans="1:8" s="9" customFormat="1" ht="18" x14ac:dyDescent="0.35">
      <c r="A4" s="2"/>
      <c r="B4" s="2"/>
      <c r="C4" s="2"/>
      <c r="D4" s="79"/>
      <c r="E4" s="76" t="s">
        <v>108</v>
      </c>
      <c r="F4" s="80"/>
    </row>
    <row r="5" spans="1:8" ht="29.25" customHeight="1" x14ac:dyDescent="0.3">
      <c r="A5" s="317" t="s">
        <v>122</v>
      </c>
      <c r="B5" s="318"/>
      <c r="C5" s="318"/>
      <c r="D5" s="318"/>
      <c r="E5" s="318"/>
      <c r="F5" s="318"/>
    </row>
    <row r="6" spans="1:8" ht="25.5" customHeight="1" x14ac:dyDescent="0.35">
      <c r="A6" s="3" t="s">
        <v>111</v>
      </c>
      <c r="B6" s="4"/>
      <c r="C6" s="4"/>
      <c r="D6" s="4"/>
      <c r="E6" s="4"/>
      <c r="F6" s="4"/>
    </row>
    <row r="7" spans="1:8" ht="18" x14ac:dyDescent="0.35">
      <c r="A7" s="2" t="s">
        <v>14</v>
      </c>
      <c r="B7" s="2"/>
      <c r="C7" s="2"/>
      <c r="D7" s="2"/>
      <c r="E7" s="2"/>
      <c r="F7" s="5" t="s">
        <v>1</v>
      </c>
    </row>
    <row r="8" spans="1:8" ht="18" x14ac:dyDescent="0.3">
      <c r="A8" s="319" t="s">
        <v>2</v>
      </c>
      <c r="B8" s="319" t="s">
        <v>3</v>
      </c>
      <c r="C8" s="320" t="s">
        <v>4</v>
      </c>
      <c r="D8" s="319" t="s">
        <v>5</v>
      </c>
      <c r="E8" s="319" t="s">
        <v>6</v>
      </c>
      <c r="F8" s="319"/>
    </row>
    <row r="9" spans="1:8" x14ac:dyDescent="0.3">
      <c r="A9" s="319"/>
      <c r="B9" s="319"/>
      <c r="C9" s="320"/>
      <c r="D9" s="319"/>
      <c r="E9" s="319" t="s">
        <v>7</v>
      </c>
      <c r="F9" s="319" t="s">
        <v>8</v>
      </c>
    </row>
    <row r="10" spans="1:8" ht="63" customHeight="1" x14ac:dyDescent="0.3">
      <c r="A10" s="319"/>
      <c r="B10" s="319"/>
      <c r="C10" s="320"/>
      <c r="D10" s="319"/>
      <c r="E10" s="319"/>
      <c r="F10" s="319"/>
    </row>
    <row r="11" spans="1:8" ht="18" x14ac:dyDescent="0.3">
      <c r="A11" s="6">
        <v>1</v>
      </c>
      <c r="B11" s="6">
        <v>2</v>
      </c>
      <c r="C11" s="87">
        <v>3</v>
      </c>
      <c r="D11" s="6">
        <v>4</v>
      </c>
      <c r="E11" s="6">
        <v>5</v>
      </c>
      <c r="F11" s="6">
        <v>6</v>
      </c>
    </row>
    <row r="12" spans="1:8" ht="29.4" customHeight="1" x14ac:dyDescent="0.3">
      <c r="A12" s="77">
        <v>40000000</v>
      </c>
      <c r="B12" s="7" t="s">
        <v>9</v>
      </c>
      <c r="C12" s="92">
        <f t="shared" ref="C12:C18" si="0">D12+E12</f>
        <v>16370300</v>
      </c>
      <c r="D12" s="93">
        <f t="shared" ref="D12:F13" si="1">D13</f>
        <v>16370300</v>
      </c>
      <c r="E12" s="93">
        <f t="shared" si="1"/>
        <v>0</v>
      </c>
      <c r="F12" s="93">
        <f t="shared" si="1"/>
        <v>0</v>
      </c>
    </row>
    <row r="13" spans="1:8" ht="24.75" customHeight="1" x14ac:dyDescent="0.3">
      <c r="A13" s="77">
        <v>41000000</v>
      </c>
      <c r="B13" s="7" t="s">
        <v>10</v>
      </c>
      <c r="C13" s="92">
        <f t="shared" si="0"/>
        <v>16370300</v>
      </c>
      <c r="D13" s="93">
        <f t="shared" si="1"/>
        <v>16370300</v>
      </c>
      <c r="E13" s="93">
        <f t="shared" si="1"/>
        <v>0</v>
      </c>
      <c r="F13" s="93">
        <f t="shared" si="1"/>
        <v>0</v>
      </c>
    </row>
    <row r="14" spans="1:8" ht="46.8" customHeight="1" x14ac:dyDescent="0.3">
      <c r="A14" s="139">
        <v>41030000</v>
      </c>
      <c r="B14" s="140" t="s">
        <v>11</v>
      </c>
      <c r="C14" s="141">
        <f t="shared" si="0"/>
        <v>16370300</v>
      </c>
      <c r="D14" s="8">
        <f>SUM(D15:D17)</f>
        <v>16370300</v>
      </c>
      <c r="E14" s="8">
        <f>SUM(E15:E15)</f>
        <v>0</v>
      </c>
      <c r="F14" s="8">
        <f>SUM(F15:F15)</f>
        <v>0</v>
      </c>
    </row>
    <row r="15" spans="1:8" ht="44.4" customHeight="1" x14ac:dyDescent="0.3">
      <c r="A15" s="78">
        <v>41033900</v>
      </c>
      <c r="B15" s="51" t="s">
        <v>94</v>
      </c>
      <c r="C15" s="141">
        <f t="shared" si="0"/>
        <v>16894000</v>
      </c>
      <c r="D15" s="10">
        <v>16894000</v>
      </c>
      <c r="E15" s="94"/>
      <c r="F15" s="94"/>
      <c r="H15" s="14"/>
    </row>
    <row r="16" spans="1:8" s="82" customFormat="1" ht="82.8" customHeight="1" x14ac:dyDescent="0.3">
      <c r="A16" s="78">
        <v>41035400</v>
      </c>
      <c r="B16" s="51" t="s">
        <v>150</v>
      </c>
      <c r="C16" s="141">
        <f t="shared" ref="C16" si="2">D16+E16</f>
        <v>3000</v>
      </c>
      <c r="D16" s="10">
        <v>3000</v>
      </c>
      <c r="E16" s="94"/>
      <c r="F16" s="94"/>
      <c r="H16" s="14"/>
    </row>
    <row r="17" spans="1:8" s="82" customFormat="1" ht="93" customHeight="1" x14ac:dyDescent="0.3">
      <c r="A17" s="78">
        <v>41036300</v>
      </c>
      <c r="B17" s="51" t="s">
        <v>153</v>
      </c>
      <c r="C17" s="141">
        <f t="shared" si="0"/>
        <v>-526700</v>
      </c>
      <c r="D17" s="10">
        <v>-526700</v>
      </c>
      <c r="E17" s="94"/>
      <c r="F17" s="94"/>
      <c r="H17" s="14"/>
    </row>
    <row r="18" spans="1:8" ht="29.25" customHeight="1" x14ac:dyDescent="0.3">
      <c r="A18" s="89" t="s">
        <v>13</v>
      </c>
      <c r="B18" s="90" t="s">
        <v>12</v>
      </c>
      <c r="C18" s="88">
        <f t="shared" si="0"/>
        <v>16370300</v>
      </c>
      <c r="D18" s="88">
        <f>D12</f>
        <v>16370300</v>
      </c>
      <c r="E18" s="88">
        <f>E12</f>
        <v>0</v>
      </c>
      <c r="F18" s="88">
        <f>F12</f>
        <v>0</v>
      </c>
    </row>
    <row r="19" spans="1:8" ht="8.4" customHeight="1" x14ac:dyDescent="0.35">
      <c r="A19" s="2"/>
      <c r="B19" s="2"/>
      <c r="C19" s="2"/>
      <c r="D19" s="56"/>
      <c r="E19" s="2"/>
      <c r="F19" s="2"/>
    </row>
    <row r="20" spans="1:8" s="82" customFormat="1" ht="8.4" customHeight="1" x14ac:dyDescent="0.35">
      <c r="A20" s="2"/>
      <c r="B20" s="2"/>
      <c r="C20" s="2"/>
      <c r="D20" s="56"/>
      <c r="E20" s="2"/>
      <c r="F20" s="2"/>
    </row>
    <row r="21" spans="1:8" ht="25.5" customHeight="1" x14ac:dyDescent="0.3"/>
    <row r="22" spans="1:8" ht="17.399999999999999" x14ac:dyDescent="0.3">
      <c r="A22" s="11" t="s">
        <v>15</v>
      </c>
      <c r="B22" s="12"/>
      <c r="C22" s="11"/>
      <c r="D22" s="13" t="s">
        <v>16</v>
      </c>
      <c r="E22" s="1"/>
    </row>
  </sheetData>
  <mergeCells count="11">
    <mergeCell ref="D3:F3"/>
    <mergeCell ref="D1:F1"/>
    <mergeCell ref="D2:F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98425196850393704" right="0.51181102362204722" top="0.67" bottom="0.39370078740157483" header="0.39370078740157483" footer="0"/>
  <pageSetup paperSize="9" scale="71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8"/>
  <sheetViews>
    <sheetView showGridLines="0" showZeros="0" view="pageBreakPreview" topLeftCell="A7" zoomScale="80" zoomScaleNormal="100" zoomScaleSheetLayoutView="80" workbookViewId="0">
      <selection activeCell="B29" sqref="B29"/>
    </sheetView>
  </sheetViews>
  <sheetFormatPr defaultColWidth="7.88671875" defaultRowHeight="12.75" customHeight="1" x14ac:dyDescent="0.25"/>
  <cols>
    <col min="1" max="1" width="13.109375" style="260" customWidth="1"/>
    <col min="2" max="2" width="46.109375" style="260" customWidth="1"/>
    <col min="3" max="3" width="16.33203125" style="260" customWidth="1"/>
    <col min="4" max="4" width="18.33203125" style="260" customWidth="1"/>
    <col min="5" max="5" width="16.44140625" style="260" customWidth="1"/>
    <col min="6" max="6" width="16" style="260" customWidth="1"/>
    <col min="7" max="7" width="13.88671875" style="263" customWidth="1"/>
    <col min="8" max="8" width="7.88671875" style="263"/>
    <col min="9" max="9" width="13.33203125" style="263" bestFit="1" customWidth="1"/>
    <col min="10" max="10" width="16.5546875" style="263" customWidth="1"/>
    <col min="11" max="11" width="7.88671875" style="263"/>
    <col min="12" max="12" width="16.88671875" style="263" bestFit="1" customWidth="1"/>
    <col min="13" max="256" width="7.88671875" style="263"/>
    <col min="257" max="257" width="10.5546875" style="263" customWidth="1"/>
    <col min="258" max="258" width="39.6640625" style="263" customWidth="1"/>
    <col min="259" max="259" width="17.109375" style="263" customWidth="1"/>
    <col min="260" max="260" width="18.33203125" style="263" customWidth="1"/>
    <col min="261" max="261" width="16.44140625" style="263" customWidth="1"/>
    <col min="262" max="262" width="14" style="263" customWidth="1"/>
    <col min="263" max="264" width="7.88671875" style="263"/>
    <col min="265" max="265" width="13.33203125" style="263" bestFit="1" customWidth="1"/>
    <col min="266" max="266" width="16.5546875" style="263" customWidth="1"/>
    <col min="267" max="267" width="7.88671875" style="263"/>
    <col min="268" max="268" width="16.88671875" style="263" bestFit="1" customWidth="1"/>
    <col min="269" max="512" width="7.88671875" style="263"/>
    <col min="513" max="513" width="10.5546875" style="263" customWidth="1"/>
    <col min="514" max="514" width="39.6640625" style="263" customWidth="1"/>
    <col min="515" max="515" width="17.109375" style="263" customWidth="1"/>
    <col min="516" max="516" width="18.33203125" style="263" customWidth="1"/>
    <col min="517" max="517" width="16.44140625" style="263" customWidth="1"/>
    <col min="518" max="518" width="14" style="263" customWidth="1"/>
    <col min="519" max="520" width="7.88671875" style="263"/>
    <col min="521" max="521" width="13.33203125" style="263" bestFit="1" customWidth="1"/>
    <col min="522" max="522" width="16.5546875" style="263" customWidth="1"/>
    <col min="523" max="523" width="7.88671875" style="263"/>
    <col min="524" max="524" width="16.88671875" style="263" bestFit="1" customWidth="1"/>
    <col min="525" max="768" width="7.88671875" style="263"/>
    <col min="769" max="769" width="10.5546875" style="263" customWidth="1"/>
    <col min="770" max="770" width="39.6640625" style="263" customWidth="1"/>
    <col min="771" max="771" width="17.109375" style="263" customWidth="1"/>
    <col min="772" max="772" width="18.33203125" style="263" customWidth="1"/>
    <col min="773" max="773" width="16.44140625" style="263" customWidth="1"/>
    <col min="774" max="774" width="14" style="263" customWidth="1"/>
    <col min="775" max="776" width="7.88671875" style="263"/>
    <col min="777" max="777" width="13.33203125" style="263" bestFit="1" customWidth="1"/>
    <col min="778" max="778" width="16.5546875" style="263" customWidth="1"/>
    <col min="779" max="779" width="7.88671875" style="263"/>
    <col min="780" max="780" width="16.88671875" style="263" bestFit="1" customWidth="1"/>
    <col min="781" max="1024" width="7.88671875" style="263"/>
    <col min="1025" max="1025" width="10.5546875" style="263" customWidth="1"/>
    <col min="1026" max="1026" width="39.6640625" style="263" customWidth="1"/>
    <col min="1027" max="1027" width="17.109375" style="263" customWidth="1"/>
    <col min="1028" max="1028" width="18.33203125" style="263" customWidth="1"/>
    <col min="1029" max="1029" width="16.44140625" style="263" customWidth="1"/>
    <col min="1030" max="1030" width="14" style="263" customWidth="1"/>
    <col min="1031" max="1032" width="7.88671875" style="263"/>
    <col min="1033" max="1033" width="13.33203125" style="263" bestFit="1" customWidth="1"/>
    <col min="1034" max="1034" width="16.5546875" style="263" customWidth="1"/>
    <col min="1035" max="1035" width="7.88671875" style="263"/>
    <col min="1036" max="1036" width="16.88671875" style="263" bestFit="1" customWidth="1"/>
    <col min="1037" max="1280" width="7.88671875" style="263"/>
    <col min="1281" max="1281" width="10.5546875" style="263" customWidth="1"/>
    <col min="1282" max="1282" width="39.6640625" style="263" customWidth="1"/>
    <col min="1283" max="1283" width="17.109375" style="263" customWidth="1"/>
    <col min="1284" max="1284" width="18.33203125" style="263" customWidth="1"/>
    <col min="1285" max="1285" width="16.44140625" style="263" customWidth="1"/>
    <col min="1286" max="1286" width="14" style="263" customWidth="1"/>
    <col min="1287" max="1288" width="7.88671875" style="263"/>
    <col min="1289" max="1289" width="13.33203125" style="263" bestFit="1" customWidth="1"/>
    <col min="1290" max="1290" width="16.5546875" style="263" customWidth="1"/>
    <col min="1291" max="1291" width="7.88671875" style="263"/>
    <col min="1292" max="1292" width="16.88671875" style="263" bestFit="1" customWidth="1"/>
    <col min="1293" max="1536" width="7.88671875" style="263"/>
    <col min="1537" max="1537" width="10.5546875" style="263" customWidth="1"/>
    <col min="1538" max="1538" width="39.6640625" style="263" customWidth="1"/>
    <col min="1539" max="1539" width="17.109375" style="263" customWidth="1"/>
    <col min="1540" max="1540" width="18.33203125" style="263" customWidth="1"/>
    <col min="1541" max="1541" width="16.44140625" style="263" customWidth="1"/>
    <col min="1542" max="1542" width="14" style="263" customWidth="1"/>
    <col min="1543" max="1544" width="7.88671875" style="263"/>
    <col min="1545" max="1545" width="13.33203125" style="263" bestFit="1" customWidth="1"/>
    <col min="1546" max="1546" width="16.5546875" style="263" customWidth="1"/>
    <col min="1547" max="1547" width="7.88671875" style="263"/>
    <col min="1548" max="1548" width="16.88671875" style="263" bestFit="1" customWidth="1"/>
    <col min="1549" max="1792" width="7.88671875" style="263"/>
    <col min="1793" max="1793" width="10.5546875" style="263" customWidth="1"/>
    <col min="1794" max="1794" width="39.6640625" style="263" customWidth="1"/>
    <col min="1795" max="1795" width="17.109375" style="263" customWidth="1"/>
    <col min="1796" max="1796" width="18.33203125" style="263" customWidth="1"/>
    <col min="1797" max="1797" width="16.44140625" style="263" customWidth="1"/>
    <col min="1798" max="1798" width="14" style="263" customWidth="1"/>
    <col min="1799" max="1800" width="7.88671875" style="263"/>
    <col min="1801" max="1801" width="13.33203125" style="263" bestFit="1" customWidth="1"/>
    <col min="1802" max="1802" width="16.5546875" style="263" customWidth="1"/>
    <col min="1803" max="1803" width="7.88671875" style="263"/>
    <col min="1804" max="1804" width="16.88671875" style="263" bestFit="1" customWidth="1"/>
    <col min="1805" max="2048" width="7.88671875" style="263"/>
    <col min="2049" max="2049" width="10.5546875" style="263" customWidth="1"/>
    <col min="2050" max="2050" width="39.6640625" style="263" customWidth="1"/>
    <col min="2051" max="2051" width="17.109375" style="263" customWidth="1"/>
    <col min="2052" max="2052" width="18.33203125" style="263" customWidth="1"/>
    <col min="2053" max="2053" width="16.44140625" style="263" customWidth="1"/>
    <col min="2054" max="2054" width="14" style="263" customWidth="1"/>
    <col min="2055" max="2056" width="7.88671875" style="263"/>
    <col min="2057" max="2057" width="13.33203125" style="263" bestFit="1" customWidth="1"/>
    <col min="2058" max="2058" width="16.5546875" style="263" customWidth="1"/>
    <col min="2059" max="2059" width="7.88671875" style="263"/>
    <col min="2060" max="2060" width="16.88671875" style="263" bestFit="1" customWidth="1"/>
    <col min="2061" max="2304" width="7.88671875" style="263"/>
    <col min="2305" max="2305" width="10.5546875" style="263" customWidth="1"/>
    <col min="2306" max="2306" width="39.6640625" style="263" customWidth="1"/>
    <col min="2307" max="2307" width="17.109375" style="263" customWidth="1"/>
    <col min="2308" max="2308" width="18.33203125" style="263" customWidth="1"/>
    <col min="2309" max="2309" width="16.44140625" style="263" customWidth="1"/>
    <col min="2310" max="2310" width="14" style="263" customWidth="1"/>
    <col min="2311" max="2312" width="7.88671875" style="263"/>
    <col min="2313" max="2313" width="13.33203125" style="263" bestFit="1" customWidth="1"/>
    <col min="2314" max="2314" width="16.5546875" style="263" customWidth="1"/>
    <col min="2315" max="2315" width="7.88671875" style="263"/>
    <col min="2316" max="2316" width="16.88671875" style="263" bestFit="1" customWidth="1"/>
    <col min="2317" max="2560" width="7.88671875" style="263"/>
    <col min="2561" max="2561" width="10.5546875" style="263" customWidth="1"/>
    <col min="2562" max="2562" width="39.6640625" style="263" customWidth="1"/>
    <col min="2563" max="2563" width="17.109375" style="263" customWidth="1"/>
    <col min="2564" max="2564" width="18.33203125" style="263" customWidth="1"/>
    <col min="2565" max="2565" width="16.44140625" style="263" customWidth="1"/>
    <col min="2566" max="2566" width="14" style="263" customWidth="1"/>
    <col min="2567" max="2568" width="7.88671875" style="263"/>
    <col min="2569" max="2569" width="13.33203125" style="263" bestFit="1" customWidth="1"/>
    <col min="2570" max="2570" width="16.5546875" style="263" customWidth="1"/>
    <col min="2571" max="2571" width="7.88671875" style="263"/>
    <col min="2572" max="2572" width="16.88671875" style="263" bestFit="1" customWidth="1"/>
    <col min="2573" max="2816" width="7.88671875" style="263"/>
    <col min="2817" max="2817" width="10.5546875" style="263" customWidth="1"/>
    <col min="2818" max="2818" width="39.6640625" style="263" customWidth="1"/>
    <col min="2819" max="2819" width="17.109375" style="263" customWidth="1"/>
    <col min="2820" max="2820" width="18.33203125" style="263" customWidth="1"/>
    <col min="2821" max="2821" width="16.44140625" style="263" customWidth="1"/>
    <col min="2822" max="2822" width="14" style="263" customWidth="1"/>
    <col min="2823" max="2824" width="7.88671875" style="263"/>
    <col min="2825" max="2825" width="13.33203125" style="263" bestFit="1" customWidth="1"/>
    <col min="2826" max="2826" width="16.5546875" style="263" customWidth="1"/>
    <col min="2827" max="2827" width="7.88671875" style="263"/>
    <col min="2828" max="2828" width="16.88671875" style="263" bestFit="1" customWidth="1"/>
    <col min="2829" max="3072" width="7.88671875" style="263"/>
    <col min="3073" max="3073" width="10.5546875" style="263" customWidth="1"/>
    <col min="3074" max="3074" width="39.6640625" style="263" customWidth="1"/>
    <col min="3075" max="3075" width="17.109375" style="263" customWidth="1"/>
    <col min="3076" max="3076" width="18.33203125" style="263" customWidth="1"/>
    <col min="3077" max="3077" width="16.44140625" style="263" customWidth="1"/>
    <col min="3078" max="3078" width="14" style="263" customWidth="1"/>
    <col min="3079" max="3080" width="7.88671875" style="263"/>
    <col min="3081" max="3081" width="13.33203125" style="263" bestFit="1" customWidth="1"/>
    <col min="3082" max="3082" width="16.5546875" style="263" customWidth="1"/>
    <col min="3083" max="3083" width="7.88671875" style="263"/>
    <col min="3084" max="3084" width="16.88671875" style="263" bestFit="1" customWidth="1"/>
    <col min="3085" max="3328" width="7.88671875" style="263"/>
    <col min="3329" max="3329" width="10.5546875" style="263" customWidth="1"/>
    <col min="3330" max="3330" width="39.6640625" style="263" customWidth="1"/>
    <col min="3331" max="3331" width="17.109375" style="263" customWidth="1"/>
    <col min="3332" max="3332" width="18.33203125" style="263" customWidth="1"/>
    <col min="3333" max="3333" width="16.44140625" style="263" customWidth="1"/>
    <col min="3334" max="3334" width="14" style="263" customWidth="1"/>
    <col min="3335" max="3336" width="7.88671875" style="263"/>
    <col min="3337" max="3337" width="13.33203125" style="263" bestFit="1" customWidth="1"/>
    <col min="3338" max="3338" width="16.5546875" style="263" customWidth="1"/>
    <col min="3339" max="3339" width="7.88671875" style="263"/>
    <col min="3340" max="3340" width="16.88671875" style="263" bestFit="1" customWidth="1"/>
    <col min="3341" max="3584" width="7.88671875" style="263"/>
    <col min="3585" max="3585" width="10.5546875" style="263" customWidth="1"/>
    <col min="3586" max="3586" width="39.6640625" style="263" customWidth="1"/>
    <col min="3587" max="3587" width="17.109375" style="263" customWidth="1"/>
    <col min="3588" max="3588" width="18.33203125" style="263" customWidth="1"/>
    <col min="3589" max="3589" width="16.44140625" style="263" customWidth="1"/>
    <col min="3590" max="3590" width="14" style="263" customWidth="1"/>
    <col min="3591" max="3592" width="7.88671875" style="263"/>
    <col min="3593" max="3593" width="13.33203125" style="263" bestFit="1" customWidth="1"/>
    <col min="3594" max="3594" width="16.5546875" style="263" customWidth="1"/>
    <col min="3595" max="3595" width="7.88671875" style="263"/>
    <col min="3596" max="3596" width="16.88671875" style="263" bestFit="1" customWidth="1"/>
    <col min="3597" max="3840" width="7.88671875" style="263"/>
    <col min="3841" max="3841" width="10.5546875" style="263" customWidth="1"/>
    <col min="3842" max="3842" width="39.6640625" style="263" customWidth="1"/>
    <col min="3843" max="3843" width="17.109375" style="263" customWidth="1"/>
    <col min="3844" max="3844" width="18.33203125" style="263" customWidth="1"/>
    <col min="3845" max="3845" width="16.44140625" style="263" customWidth="1"/>
    <col min="3846" max="3846" width="14" style="263" customWidth="1"/>
    <col min="3847" max="3848" width="7.88671875" style="263"/>
    <col min="3849" max="3849" width="13.33203125" style="263" bestFit="1" customWidth="1"/>
    <col min="3850" max="3850" width="16.5546875" style="263" customWidth="1"/>
    <col min="3851" max="3851" width="7.88671875" style="263"/>
    <col min="3852" max="3852" width="16.88671875" style="263" bestFit="1" customWidth="1"/>
    <col min="3853" max="4096" width="7.88671875" style="263"/>
    <col min="4097" max="4097" width="10.5546875" style="263" customWidth="1"/>
    <col min="4098" max="4098" width="39.6640625" style="263" customWidth="1"/>
    <col min="4099" max="4099" width="17.109375" style="263" customWidth="1"/>
    <col min="4100" max="4100" width="18.33203125" style="263" customWidth="1"/>
    <col min="4101" max="4101" width="16.44140625" style="263" customWidth="1"/>
    <col min="4102" max="4102" width="14" style="263" customWidth="1"/>
    <col min="4103" max="4104" width="7.88671875" style="263"/>
    <col min="4105" max="4105" width="13.33203125" style="263" bestFit="1" customWidth="1"/>
    <col min="4106" max="4106" width="16.5546875" style="263" customWidth="1"/>
    <col min="4107" max="4107" width="7.88671875" style="263"/>
    <col min="4108" max="4108" width="16.88671875" style="263" bestFit="1" customWidth="1"/>
    <col min="4109" max="4352" width="7.88671875" style="263"/>
    <col min="4353" max="4353" width="10.5546875" style="263" customWidth="1"/>
    <col min="4354" max="4354" width="39.6640625" style="263" customWidth="1"/>
    <col min="4355" max="4355" width="17.109375" style="263" customWidth="1"/>
    <col min="4356" max="4356" width="18.33203125" style="263" customWidth="1"/>
    <col min="4357" max="4357" width="16.44140625" style="263" customWidth="1"/>
    <col min="4358" max="4358" width="14" style="263" customWidth="1"/>
    <col min="4359" max="4360" width="7.88671875" style="263"/>
    <col min="4361" max="4361" width="13.33203125" style="263" bestFit="1" customWidth="1"/>
    <col min="4362" max="4362" width="16.5546875" style="263" customWidth="1"/>
    <col min="4363" max="4363" width="7.88671875" style="263"/>
    <col min="4364" max="4364" width="16.88671875" style="263" bestFit="1" customWidth="1"/>
    <col min="4365" max="4608" width="7.88671875" style="263"/>
    <col min="4609" max="4609" width="10.5546875" style="263" customWidth="1"/>
    <col min="4610" max="4610" width="39.6640625" style="263" customWidth="1"/>
    <col min="4611" max="4611" width="17.109375" style="263" customWidth="1"/>
    <col min="4612" max="4612" width="18.33203125" style="263" customWidth="1"/>
    <col min="4613" max="4613" width="16.44140625" style="263" customWidth="1"/>
    <col min="4614" max="4614" width="14" style="263" customWidth="1"/>
    <col min="4615" max="4616" width="7.88671875" style="263"/>
    <col min="4617" max="4617" width="13.33203125" style="263" bestFit="1" customWidth="1"/>
    <col min="4618" max="4618" width="16.5546875" style="263" customWidth="1"/>
    <col min="4619" max="4619" width="7.88671875" style="263"/>
    <col min="4620" max="4620" width="16.88671875" style="263" bestFit="1" customWidth="1"/>
    <col min="4621" max="4864" width="7.88671875" style="263"/>
    <col min="4865" max="4865" width="10.5546875" style="263" customWidth="1"/>
    <col min="4866" max="4866" width="39.6640625" style="263" customWidth="1"/>
    <col min="4867" max="4867" width="17.109375" style="263" customWidth="1"/>
    <col min="4868" max="4868" width="18.33203125" style="263" customWidth="1"/>
    <col min="4869" max="4869" width="16.44140625" style="263" customWidth="1"/>
    <col min="4870" max="4870" width="14" style="263" customWidth="1"/>
    <col min="4871" max="4872" width="7.88671875" style="263"/>
    <col min="4873" max="4873" width="13.33203125" style="263" bestFit="1" customWidth="1"/>
    <col min="4874" max="4874" width="16.5546875" style="263" customWidth="1"/>
    <col min="4875" max="4875" width="7.88671875" style="263"/>
    <col min="4876" max="4876" width="16.88671875" style="263" bestFit="1" customWidth="1"/>
    <col min="4877" max="5120" width="7.88671875" style="263"/>
    <col min="5121" max="5121" width="10.5546875" style="263" customWidth="1"/>
    <col min="5122" max="5122" width="39.6640625" style="263" customWidth="1"/>
    <col min="5123" max="5123" width="17.109375" style="263" customWidth="1"/>
    <col min="5124" max="5124" width="18.33203125" style="263" customWidth="1"/>
    <col min="5125" max="5125" width="16.44140625" style="263" customWidth="1"/>
    <col min="5126" max="5126" width="14" style="263" customWidth="1"/>
    <col min="5127" max="5128" width="7.88671875" style="263"/>
    <col min="5129" max="5129" width="13.33203125" style="263" bestFit="1" customWidth="1"/>
    <col min="5130" max="5130" width="16.5546875" style="263" customWidth="1"/>
    <col min="5131" max="5131" width="7.88671875" style="263"/>
    <col min="5132" max="5132" width="16.88671875" style="263" bestFit="1" customWidth="1"/>
    <col min="5133" max="5376" width="7.88671875" style="263"/>
    <col min="5377" max="5377" width="10.5546875" style="263" customWidth="1"/>
    <col min="5378" max="5378" width="39.6640625" style="263" customWidth="1"/>
    <col min="5379" max="5379" width="17.109375" style="263" customWidth="1"/>
    <col min="5380" max="5380" width="18.33203125" style="263" customWidth="1"/>
    <col min="5381" max="5381" width="16.44140625" style="263" customWidth="1"/>
    <col min="5382" max="5382" width="14" style="263" customWidth="1"/>
    <col min="5383" max="5384" width="7.88671875" style="263"/>
    <col min="5385" max="5385" width="13.33203125" style="263" bestFit="1" customWidth="1"/>
    <col min="5386" max="5386" width="16.5546875" style="263" customWidth="1"/>
    <col min="5387" max="5387" width="7.88671875" style="263"/>
    <col min="5388" max="5388" width="16.88671875" style="263" bestFit="1" customWidth="1"/>
    <col min="5389" max="5632" width="7.88671875" style="263"/>
    <col min="5633" max="5633" width="10.5546875" style="263" customWidth="1"/>
    <col min="5634" max="5634" width="39.6640625" style="263" customWidth="1"/>
    <col min="5635" max="5635" width="17.109375" style="263" customWidth="1"/>
    <col min="5636" max="5636" width="18.33203125" style="263" customWidth="1"/>
    <col min="5637" max="5637" width="16.44140625" style="263" customWidth="1"/>
    <col min="5638" max="5638" width="14" style="263" customWidth="1"/>
    <col min="5639" max="5640" width="7.88671875" style="263"/>
    <col min="5641" max="5641" width="13.33203125" style="263" bestFit="1" customWidth="1"/>
    <col min="5642" max="5642" width="16.5546875" style="263" customWidth="1"/>
    <col min="5643" max="5643" width="7.88671875" style="263"/>
    <col min="5644" max="5644" width="16.88671875" style="263" bestFit="1" customWidth="1"/>
    <col min="5645" max="5888" width="7.88671875" style="263"/>
    <col min="5889" max="5889" width="10.5546875" style="263" customWidth="1"/>
    <col min="5890" max="5890" width="39.6640625" style="263" customWidth="1"/>
    <col min="5891" max="5891" width="17.109375" style="263" customWidth="1"/>
    <col min="5892" max="5892" width="18.33203125" style="263" customWidth="1"/>
    <col min="5893" max="5893" width="16.44140625" style="263" customWidth="1"/>
    <col min="5894" max="5894" width="14" style="263" customWidth="1"/>
    <col min="5895" max="5896" width="7.88671875" style="263"/>
    <col min="5897" max="5897" width="13.33203125" style="263" bestFit="1" customWidth="1"/>
    <col min="5898" max="5898" width="16.5546875" style="263" customWidth="1"/>
    <col min="5899" max="5899" width="7.88671875" style="263"/>
    <col min="5900" max="5900" width="16.88671875" style="263" bestFit="1" customWidth="1"/>
    <col min="5901" max="6144" width="7.88671875" style="263"/>
    <col min="6145" max="6145" width="10.5546875" style="263" customWidth="1"/>
    <col min="6146" max="6146" width="39.6640625" style="263" customWidth="1"/>
    <col min="6147" max="6147" width="17.109375" style="263" customWidth="1"/>
    <col min="6148" max="6148" width="18.33203125" style="263" customWidth="1"/>
    <col min="6149" max="6149" width="16.44140625" style="263" customWidth="1"/>
    <col min="6150" max="6150" width="14" style="263" customWidth="1"/>
    <col min="6151" max="6152" width="7.88671875" style="263"/>
    <col min="6153" max="6153" width="13.33203125" style="263" bestFit="1" customWidth="1"/>
    <col min="6154" max="6154" width="16.5546875" style="263" customWidth="1"/>
    <col min="6155" max="6155" width="7.88671875" style="263"/>
    <col min="6156" max="6156" width="16.88671875" style="263" bestFit="1" customWidth="1"/>
    <col min="6157" max="6400" width="7.88671875" style="263"/>
    <col min="6401" max="6401" width="10.5546875" style="263" customWidth="1"/>
    <col min="6402" max="6402" width="39.6640625" style="263" customWidth="1"/>
    <col min="6403" max="6403" width="17.109375" style="263" customWidth="1"/>
    <col min="6404" max="6404" width="18.33203125" style="263" customWidth="1"/>
    <col min="6405" max="6405" width="16.44140625" style="263" customWidth="1"/>
    <col min="6406" max="6406" width="14" style="263" customWidth="1"/>
    <col min="6407" max="6408" width="7.88671875" style="263"/>
    <col min="6409" max="6409" width="13.33203125" style="263" bestFit="1" customWidth="1"/>
    <col min="6410" max="6410" width="16.5546875" style="263" customWidth="1"/>
    <col min="6411" max="6411" width="7.88671875" style="263"/>
    <col min="6412" max="6412" width="16.88671875" style="263" bestFit="1" customWidth="1"/>
    <col min="6413" max="6656" width="7.88671875" style="263"/>
    <col min="6657" max="6657" width="10.5546875" style="263" customWidth="1"/>
    <col min="6658" max="6658" width="39.6640625" style="263" customWidth="1"/>
    <col min="6659" max="6659" width="17.109375" style="263" customWidth="1"/>
    <col min="6660" max="6660" width="18.33203125" style="263" customWidth="1"/>
    <col min="6661" max="6661" width="16.44140625" style="263" customWidth="1"/>
    <col min="6662" max="6662" width="14" style="263" customWidth="1"/>
    <col min="6663" max="6664" width="7.88671875" style="263"/>
    <col min="6665" max="6665" width="13.33203125" style="263" bestFit="1" customWidth="1"/>
    <col min="6666" max="6666" width="16.5546875" style="263" customWidth="1"/>
    <col min="6667" max="6667" width="7.88671875" style="263"/>
    <col min="6668" max="6668" width="16.88671875" style="263" bestFit="1" customWidth="1"/>
    <col min="6669" max="6912" width="7.88671875" style="263"/>
    <col min="6913" max="6913" width="10.5546875" style="263" customWidth="1"/>
    <col min="6914" max="6914" width="39.6640625" style="263" customWidth="1"/>
    <col min="6915" max="6915" width="17.109375" style="263" customWidth="1"/>
    <col min="6916" max="6916" width="18.33203125" style="263" customWidth="1"/>
    <col min="6917" max="6917" width="16.44140625" style="263" customWidth="1"/>
    <col min="6918" max="6918" width="14" style="263" customWidth="1"/>
    <col min="6919" max="6920" width="7.88671875" style="263"/>
    <col min="6921" max="6921" width="13.33203125" style="263" bestFit="1" customWidth="1"/>
    <col min="6922" max="6922" width="16.5546875" style="263" customWidth="1"/>
    <col min="6923" max="6923" width="7.88671875" style="263"/>
    <col min="6924" max="6924" width="16.88671875" style="263" bestFit="1" customWidth="1"/>
    <col min="6925" max="7168" width="7.88671875" style="263"/>
    <col min="7169" max="7169" width="10.5546875" style="263" customWidth="1"/>
    <col min="7170" max="7170" width="39.6640625" style="263" customWidth="1"/>
    <col min="7171" max="7171" width="17.109375" style="263" customWidth="1"/>
    <col min="7172" max="7172" width="18.33203125" style="263" customWidth="1"/>
    <col min="7173" max="7173" width="16.44140625" style="263" customWidth="1"/>
    <col min="7174" max="7174" width="14" style="263" customWidth="1"/>
    <col min="7175" max="7176" width="7.88671875" style="263"/>
    <col min="7177" max="7177" width="13.33203125" style="263" bestFit="1" customWidth="1"/>
    <col min="7178" max="7178" width="16.5546875" style="263" customWidth="1"/>
    <col min="7179" max="7179" width="7.88671875" style="263"/>
    <col min="7180" max="7180" width="16.88671875" style="263" bestFit="1" customWidth="1"/>
    <col min="7181" max="7424" width="7.88671875" style="263"/>
    <col min="7425" max="7425" width="10.5546875" style="263" customWidth="1"/>
    <col min="7426" max="7426" width="39.6640625" style="263" customWidth="1"/>
    <col min="7427" max="7427" width="17.109375" style="263" customWidth="1"/>
    <col min="7428" max="7428" width="18.33203125" style="263" customWidth="1"/>
    <col min="7429" max="7429" width="16.44140625" style="263" customWidth="1"/>
    <col min="7430" max="7430" width="14" style="263" customWidth="1"/>
    <col min="7431" max="7432" width="7.88671875" style="263"/>
    <col min="7433" max="7433" width="13.33203125" style="263" bestFit="1" customWidth="1"/>
    <col min="7434" max="7434" width="16.5546875" style="263" customWidth="1"/>
    <col min="7435" max="7435" width="7.88671875" style="263"/>
    <col min="7436" max="7436" width="16.88671875" style="263" bestFit="1" customWidth="1"/>
    <col min="7437" max="7680" width="7.88671875" style="263"/>
    <col min="7681" max="7681" width="10.5546875" style="263" customWidth="1"/>
    <col min="7682" max="7682" width="39.6640625" style="263" customWidth="1"/>
    <col min="7683" max="7683" width="17.109375" style="263" customWidth="1"/>
    <col min="7684" max="7684" width="18.33203125" style="263" customWidth="1"/>
    <col min="7685" max="7685" width="16.44140625" style="263" customWidth="1"/>
    <col min="7686" max="7686" width="14" style="263" customWidth="1"/>
    <col min="7687" max="7688" width="7.88671875" style="263"/>
    <col min="7689" max="7689" width="13.33203125" style="263" bestFit="1" customWidth="1"/>
    <col min="7690" max="7690" width="16.5546875" style="263" customWidth="1"/>
    <col min="7691" max="7691" width="7.88671875" style="263"/>
    <col min="7692" max="7692" width="16.88671875" style="263" bestFit="1" customWidth="1"/>
    <col min="7693" max="7936" width="7.88671875" style="263"/>
    <col min="7937" max="7937" width="10.5546875" style="263" customWidth="1"/>
    <col min="7938" max="7938" width="39.6640625" style="263" customWidth="1"/>
    <col min="7939" max="7939" width="17.109375" style="263" customWidth="1"/>
    <col min="7940" max="7940" width="18.33203125" style="263" customWidth="1"/>
    <col min="7941" max="7941" width="16.44140625" style="263" customWidth="1"/>
    <col min="7942" max="7942" width="14" style="263" customWidth="1"/>
    <col min="7943" max="7944" width="7.88671875" style="263"/>
    <col min="7945" max="7945" width="13.33203125" style="263" bestFit="1" customWidth="1"/>
    <col min="7946" max="7946" width="16.5546875" style="263" customWidth="1"/>
    <col min="7947" max="7947" width="7.88671875" style="263"/>
    <col min="7948" max="7948" width="16.88671875" style="263" bestFit="1" customWidth="1"/>
    <col min="7949" max="8192" width="7.88671875" style="263"/>
    <col min="8193" max="8193" width="10.5546875" style="263" customWidth="1"/>
    <col min="8194" max="8194" width="39.6640625" style="263" customWidth="1"/>
    <col min="8195" max="8195" width="17.109375" style="263" customWidth="1"/>
    <col min="8196" max="8196" width="18.33203125" style="263" customWidth="1"/>
    <col min="8197" max="8197" width="16.44140625" style="263" customWidth="1"/>
    <col min="8198" max="8198" width="14" style="263" customWidth="1"/>
    <col min="8199" max="8200" width="7.88671875" style="263"/>
    <col min="8201" max="8201" width="13.33203125" style="263" bestFit="1" customWidth="1"/>
    <col min="8202" max="8202" width="16.5546875" style="263" customWidth="1"/>
    <col min="8203" max="8203" width="7.88671875" style="263"/>
    <col min="8204" max="8204" width="16.88671875" style="263" bestFit="1" customWidth="1"/>
    <col min="8205" max="8448" width="7.88671875" style="263"/>
    <col min="8449" max="8449" width="10.5546875" style="263" customWidth="1"/>
    <col min="8450" max="8450" width="39.6640625" style="263" customWidth="1"/>
    <col min="8451" max="8451" width="17.109375" style="263" customWidth="1"/>
    <col min="8452" max="8452" width="18.33203125" style="263" customWidth="1"/>
    <col min="8453" max="8453" width="16.44140625" style="263" customWidth="1"/>
    <col min="8454" max="8454" width="14" style="263" customWidth="1"/>
    <col min="8455" max="8456" width="7.88671875" style="263"/>
    <col min="8457" max="8457" width="13.33203125" style="263" bestFit="1" customWidth="1"/>
    <col min="8458" max="8458" width="16.5546875" style="263" customWidth="1"/>
    <col min="8459" max="8459" width="7.88671875" style="263"/>
    <col min="8460" max="8460" width="16.88671875" style="263" bestFit="1" customWidth="1"/>
    <col min="8461" max="8704" width="7.88671875" style="263"/>
    <col min="8705" max="8705" width="10.5546875" style="263" customWidth="1"/>
    <col min="8706" max="8706" width="39.6640625" style="263" customWidth="1"/>
    <col min="8707" max="8707" width="17.109375" style="263" customWidth="1"/>
    <col min="8708" max="8708" width="18.33203125" style="263" customWidth="1"/>
    <col min="8709" max="8709" width="16.44140625" style="263" customWidth="1"/>
    <col min="8710" max="8710" width="14" style="263" customWidth="1"/>
    <col min="8711" max="8712" width="7.88671875" style="263"/>
    <col min="8713" max="8713" width="13.33203125" style="263" bestFit="1" customWidth="1"/>
    <col min="8714" max="8714" width="16.5546875" style="263" customWidth="1"/>
    <col min="8715" max="8715" width="7.88671875" style="263"/>
    <col min="8716" max="8716" width="16.88671875" style="263" bestFit="1" customWidth="1"/>
    <col min="8717" max="8960" width="7.88671875" style="263"/>
    <col min="8961" max="8961" width="10.5546875" style="263" customWidth="1"/>
    <col min="8962" max="8962" width="39.6640625" style="263" customWidth="1"/>
    <col min="8963" max="8963" width="17.109375" style="263" customWidth="1"/>
    <col min="8964" max="8964" width="18.33203125" style="263" customWidth="1"/>
    <col min="8965" max="8965" width="16.44140625" style="263" customWidth="1"/>
    <col min="8966" max="8966" width="14" style="263" customWidth="1"/>
    <col min="8967" max="8968" width="7.88671875" style="263"/>
    <col min="8969" max="8969" width="13.33203125" style="263" bestFit="1" customWidth="1"/>
    <col min="8970" max="8970" width="16.5546875" style="263" customWidth="1"/>
    <col min="8971" max="8971" width="7.88671875" style="263"/>
    <col min="8972" max="8972" width="16.88671875" style="263" bestFit="1" customWidth="1"/>
    <col min="8973" max="9216" width="7.88671875" style="263"/>
    <col min="9217" max="9217" width="10.5546875" style="263" customWidth="1"/>
    <col min="9218" max="9218" width="39.6640625" style="263" customWidth="1"/>
    <col min="9219" max="9219" width="17.109375" style="263" customWidth="1"/>
    <col min="9220" max="9220" width="18.33203125" style="263" customWidth="1"/>
    <col min="9221" max="9221" width="16.44140625" style="263" customWidth="1"/>
    <col min="9222" max="9222" width="14" style="263" customWidth="1"/>
    <col min="9223" max="9224" width="7.88671875" style="263"/>
    <col min="9225" max="9225" width="13.33203125" style="263" bestFit="1" customWidth="1"/>
    <col min="9226" max="9226" width="16.5546875" style="263" customWidth="1"/>
    <col min="9227" max="9227" width="7.88671875" style="263"/>
    <col min="9228" max="9228" width="16.88671875" style="263" bestFit="1" customWidth="1"/>
    <col min="9229" max="9472" width="7.88671875" style="263"/>
    <col min="9473" max="9473" width="10.5546875" style="263" customWidth="1"/>
    <col min="9474" max="9474" width="39.6640625" style="263" customWidth="1"/>
    <col min="9475" max="9475" width="17.109375" style="263" customWidth="1"/>
    <col min="9476" max="9476" width="18.33203125" style="263" customWidth="1"/>
    <col min="9477" max="9477" width="16.44140625" style="263" customWidth="1"/>
    <col min="9478" max="9478" width="14" style="263" customWidth="1"/>
    <col min="9479" max="9480" width="7.88671875" style="263"/>
    <col min="9481" max="9481" width="13.33203125" style="263" bestFit="1" customWidth="1"/>
    <col min="9482" max="9482" width="16.5546875" style="263" customWidth="1"/>
    <col min="9483" max="9483" width="7.88671875" style="263"/>
    <col min="9484" max="9484" width="16.88671875" style="263" bestFit="1" customWidth="1"/>
    <col min="9485" max="9728" width="7.88671875" style="263"/>
    <col min="9729" max="9729" width="10.5546875" style="263" customWidth="1"/>
    <col min="9730" max="9730" width="39.6640625" style="263" customWidth="1"/>
    <col min="9731" max="9731" width="17.109375" style="263" customWidth="1"/>
    <col min="9732" max="9732" width="18.33203125" style="263" customWidth="1"/>
    <col min="9733" max="9733" width="16.44140625" style="263" customWidth="1"/>
    <col min="9734" max="9734" width="14" style="263" customWidth="1"/>
    <col min="9735" max="9736" width="7.88671875" style="263"/>
    <col min="9737" max="9737" width="13.33203125" style="263" bestFit="1" customWidth="1"/>
    <col min="9738" max="9738" width="16.5546875" style="263" customWidth="1"/>
    <col min="9739" max="9739" width="7.88671875" style="263"/>
    <col min="9740" max="9740" width="16.88671875" style="263" bestFit="1" customWidth="1"/>
    <col min="9741" max="9984" width="7.88671875" style="263"/>
    <col min="9985" max="9985" width="10.5546875" style="263" customWidth="1"/>
    <col min="9986" max="9986" width="39.6640625" style="263" customWidth="1"/>
    <col min="9987" max="9987" width="17.109375" style="263" customWidth="1"/>
    <col min="9988" max="9988" width="18.33203125" style="263" customWidth="1"/>
    <col min="9989" max="9989" width="16.44140625" style="263" customWidth="1"/>
    <col min="9990" max="9990" width="14" style="263" customWidth="1"/>
    <col min="9991" max="9992" width="7.88671875" style="263"/>
    <col min="9993" max="9993" width="13.33203125" style="263" bestFit="1" customWidth="1"/>
    <col min="9994" max="9994" width="16.5546875" style="263" customWidth="1"/>
    <col min="9995" max="9995" width="7.88671875" style="263"/>
    <col min="9996" max="9996" width="16.88671875" style="263" bestFit="1" customWidth="1"/>
    <col min="9997" max="10240" width="7.88671875" style="263"/>
    <col min="10241" max="10241" width="10.5546875" style="263" customWidth="1"/>
    <col min="10242" max="10242" width="39.6640625" style="263" customWidth="1"/>
    <col min="10243" max="10243" width="17.109375" style="263" customWidth="1"/>
    <col min="10244" max="10244" width="18.33203125" style="263" customWidth="1"/>
    <col min="10245" max="10245" width="16.44140625" style="263" customWidth="1"/>
    <col min="10246" max="10246" width="14" style="263" customWidth="1"/>
    <col min="10247" max="10248" width="7.88671875" style="263"/>
    <col min="10249" max="10249" width="13.33203125" style="263" bestFit="1" customWidth="1"/>
    <col min="10250" max="10250" width="16.5546875" style="263" customWidth="1"/>
    <col min="10251" max="10251" width="7.88671875" style="263"/>
    <col min="10252" max="10252" width="16.88671875" style="263" bestFit="1" customWidth="1"/>
    <col min="10253" max="10496" width="7.88671875" style="263"/>
    <col min="10497" max="10497" width="10.5546875" style="263" customWidth="1"/>
    <col min="10498" max="10498" width="39.6640625" style="263" customWidth="1"/>
    <col min="10499" max="10499" width="17.109375" style="263" customWidth="1"/>
    <col min="10500" max="10500" width="18.33203125" style="263" customWidth="1"/>
    <col min="10501" max="10501" width="16.44140625" style="263" customWidth="1"/>
    <col min="10502" max="10502" width="14" style="263" customWidth="1"/>
    <col min="10503" max="10504" width="7.88671875" style="263"/>
    <col min="10505" max="10505" width="13.33203125" style="263" bestFit="1" customWidth="1"/>
    <col min="10506" max="10506" width="16.5546875" style="263" customWidth="1"/>
    <col min="10507" max="10507" width="7.88671875" style="263"/>
    <col min="10508" max="10508" width="16.88671875" style="263" bestFit="1" customWidth="1"/>
    <col min="10509" max="10752" width="7.88671875" style="263"/>
    <col min="10753" max="10753" width="10.5546875" style="263" customWidth="1"/>
    <col min="10754" max="10754" width="39.6640625" style="263" customWidth="1"/>
    <col min="10755" max="10755" width="17.109375" style="263" customWidth="1"/>
    <col min="10756" max="10756" width="18.33203125" style="263" customWidth="1"/>
    <col min="10757" max="10757" width="16.44140625" style="263" customWidth="1"/>
    <col min="10758" max="10758" width="14" style="263" customWidth="1"/>
    <col min="10759" max="10760" width="7.88671875" style="263"/>
    <col min="10761" max="10761" width="13.33203125" style="263" bestFit="1" customWidth="1"/>
    <col min="10762" max="10762" width="16.5546875" style="263" customWidth="1"/>
    <col min="10763" max="10763" width="7.88671875" style="263"/>
    <col min="10764" max="10764" width="16.88671875" style="263" bestFit="1" customWidth="1"/>
    <col min="10765" max="11008" width="7.88671875" style="263"/>
    <col min="11009" max="11009" width="10.5546875" style="263" customWidth="1"/>
    <col min="11010" max="11010" width="39.6640625" style="263" customWidth="1"/>
    <col min="11011" max="11011" width="17.109375" style="263" customWidth="1"/>
    <col min="11012" max="11012" width="18.33203125" style="263" customWidth="1"/>
    <col min="11013" max="11013" width="16.44140625" style="263" customWidth="1"/>
    <col min="11014" max="11014" width="14" style="263" customWidth="1"/>
    <col min="11015" max="11016" width="7.88671875" style="263"/>
    <col min="11017" max="11017" width="13.33203125" style="263" bestFit="1" customWidth="1"/>
    <col min="11018" max="11018" width="16.5546875" style="263" customWidth="1"/>
    <col min="11019" max="11019" width="7.88671875" style="263"/>
    <col min="11020" max="11020" width="16.88671875" style="263" bestFit="1" customWidth="1"/>
    <col min="11021" max="11264" width="7.88671875" style="263"/>
    <col min="11265" max="11265" width="10.5546875" style="263" customWidth="1"/>
    <col min="11266" max="11266" width="39.6640625" style="263" customWidth="1"/>
    <col min="11267" max="11267" width="17.109375" style="263" customWidth="1"/>
    <col min="11268" max="11268" width="18.33203125" style="263" customWidth="1"/>
    <col min="11269" max="11269" width="16.44140625" style="263" customWidth="1"/>
    <col min="11270" max="11270" width="14" style="263" customWidth="1"/>
    <col min="11271" max="11272" width="7.88671875" style="263"/>
    <col min="11273" max="11273" width="13.33203125" style="263" bestFit="1" customWidth="1"/>
    <col min="11274" max="11274" width="16.5546875" style="263" customWidth="1"/>
    <col min="11275" max="11275" width="7.88671875" style="263"/>
    <col min="11276" max="11276" width="16.88671875" style="263" bestFit="1" customWidth="1"/>
    <col min="11277" max="11520" width="7.88671875" style="263"/>
    <col min="11521" max="11521" width="10.5546875" style="263" customWidth="1"/>
    <col min="11522" max="11522" width="39.6640625" style="263" customWidth="1"/>
    <col min="11523" max="11523" width="17.109375" style="263" customWidth="1"/>
    <col min="11524" max="11524" width="18.33203125" style="263" customWidth="1"/>
    <col min="11525" max="11525" width="16.44140625" style="263" customWidth="1"/>
    <col min="11526" max="11526" width="14" style="263" customWidth="1"/>
    <col min="11527" max="11528" width="7.88671875" style="263"/>
    <col min="11529" max="11529" width="13.33203125" style="263" bestFit="1" customWidth="1"/>
    <col min="11530" max="11530" width="16.5546875" style="263" customWidth="1"/>
    <col min="11531" max="11531" width="7.88671875" style="263"/>
    <col min="11532" max="11532" width="16.88671875" style="263" bestFit="1" customWidth="1"/>
    <col min="11533" max="11776" width="7.88671875" style="263"/>
    <col min="11777" max="11777" width="10.5546875" style="263" customWidth="1"/>
    <col min="11778" max="11778" width="39.6640625" style="263" customWidth="1"/>
    <col min="11779" max="11779" width="17.109375" style="263" customWidth="1"/>
    <col min="11780" max="11780" width="18.33203125" style="263" customWidth="1"/>
    <col min="11781" max="11781" width="16.44140625" style="263" customWidth="1"/>
    <col min="11782" max="11782" width="14" style="263" customWidth="1"/>
    <col min="11783" max="11784" width="7.88671875" style="263"/>
    <col min="11785" max="11785" width="13.33203125" style="263" bestFit="1" customWidth="1"/>
    <col min="11786" max="11786" width="16.5546875" style="263" customWidth="1"/>
    <col min="11787" max="11787" width="7.88671875" style="263"/>
    <col min="11788" max="11788" width="16.88671875" style="263" bestFit="1" customWidth="1"/>
    <col min="11789" max="12032" width="7.88671875" style="263"/>
    <col min="12033" max="12033" width="10.5546875" style="263" customWidth="1"/>
    <col min="12034" max="12034" width="39.6640625" style="263" customWidth="1"/>
    <col min="12035" max="12035" width="17.109375" style="263" customWidth="1"/>
    <col min="12036" max="12036" width="18.33203125" style="263" customWidth="1"/>
    <col min="12037" max="12037" width="16.44140625" style="263" customWidth="1"/>
    <col min="12038" max="12038" width="14" style="263" customWidth="1"/>
    <col min="12039" max="12040" width="7.88671875" style="263"/>
    <col min="12041" max="12041" width="13.33203125" style="263" bestFit="1" customWidth="1"/>
    <col min="12042" max="12042" width="16.5546875" style="263" customWidth="1"/>
    <col min="12043" max="12043" width="7.88671875" style="263"/>
    <col min="12044" max="12044" width="16.88671875" style="263" bestFit="1" customWidth="1"/>
    <col min="12045" max="12288" width="7.88671875" style="263"/>
    <col min="12289" max="12289" width="10.5546875" style="263" customWidth="1"/>
    <col min="12290" max="12290" width="39.6640625" style="263" customWidth="1"/>
    <col min="12291" max="12291" width="17.109375" style="263" customWidth="1"/>
    <col min="12292" max="12292" width="18.33203125" style="263" customWidth="1"/>
    <col min="12293" max="12293" width="16.44140625" style="263" customWidth="1"/>
    <col min="12294" max="12294" width="14" style="263" customWidth="1"/>
    <col min="12295" max="12296" width="7.88671875" style="263"/>
    <col min="12297" max="12297" width="13.33203125" style="263" bestFit="1" customWidth="1"/>
    <col min="12298" max="12298" width="16.5546875" style="263" customWidth="1"/>
    <col min="12299" max="12299" width="7.88671875" style="263"/>
    <col min="12300" max="12300" width="16.88671875" style="263" bestFit="1" customWidth="1"/>
    <col min="12301" max="12544" width="7.88671875" style="263"/>
    <col min="12545" max="12545" width="10.5546875" style="263" customWidth="1"/>
    <col min="12546" max="12546" width="39.6640625" style="263" customWidth="1"/>
    <col min="12547" max="12547" width="17.109375" style="263" customWidth="1"/>
    <col min="12548" max="12548" width="18.33203125" style="263" customWidth="1"/>
    <col min="12549" max="12549" width="16.44140625" style="263" customWidth="1"/>
    <col min="12550" max="12550" width="14" style="263" customWidth="1"/>
    <col min="12551" max="12552" width="7.88671875" style="263"/>
    <col min="12553" max="12553" width="13.33203125" style="263" bestFit="1" customWidth="1"/>
    <col min="12554" max="12554" width="16.5546875" style="263" customWidth="1"/>
    <col min="12555" max="12555" width="7.88671875" style="263"/>
    <col min="12556" max="12556" width="16.88671875" style="263" bestFit="1" customWidth="1"/>
    <col min="12557" max="12800" width="7.88671875" style="263"/>
    <col min="12801" max="12801" width="10.5546875" style="263" customWidth="1"/>
    <col min="12802" max="12802" width="39.6640625" style="263" customWidth="1"/>
    <col min="12803" max="12803" width="17.109375" style="263" customWidth="1"/>
    <col min="12804" max="12804" width="18.33203125" style="263" customWidth="1"/>
    <col min="12805" max="12805" width="16.44140625" style="263" customWidth="1"/>
    <col min="12806" max="12806" width="14" style="263" customWidth="1"/>
    <col min="12807" max="12808" width="7.88671875" style="263"/>
    <col min="12809" max="12809" width="13.33203125" style="263" bestFit="1" customWidth="1"/>
    <col min="12810" max="12810" width="16.5546875" style="263" customWidth="1"/>
    <col min="12811" max="12811" width="7.88671875" style="263"/>
    <col min="12812" max="12812" width="16.88671875" style="263" bestFit="1" customWidth="1"/>
    <col min="12813" max="13056" width="7.88671875" style="263"/>
    <col min="13057" max="13057" width="10.5546875" style="263" customWidth="1"/>
    <col min="13058" max="13058" width="39.6640625" style="263" customWidth="1"/>
    <col min="13059" max="13059" width="17.109375" style="263" customWidth="1"/>
    <col min="13060" max="13060" width="18.33203125" style="263" customWidth="1"/>
    <col min="13061" max="13061" width="16.44140625" style="263" customWidth="1"/>
    <col min="13062" max="13062" width="14" style="263" customWidth="1"/>
    <col min="13063" max="13064" width="7.88671875" style="263"/>
    <col min="13065" max="13065" width="13.33203125" style="263" bestFit="1" customWidth="1"/>
    <col min="13066" max="13066" width="16.5546875" style="263" customWidth="1"/>
    <col min="13067" max="13067" width="7.88671875" style="263"/>
    <col min="13068" max="13068" width="16.88671875" style="263" bestFit="1" customWidth="1"/>
    <col min="13069" max="13312" width="7.88671875" style="263"/>
    <col min="13313" max="13313" width="10.5546875" style="263" customWidth="1"/>
    <col min="13314" max="13314" width="39.6640625" style="263" customWidth="1"/>
    <col min="13315" max="13315" width="17.109375" style="263" customWidth="1"/>
    <col min="13316" max="13316" width="18.33203125" style="263" customWidth="1"/>
    <col min="13317" max="13317" width="16.44140625" style="263" customWidth="1"/>
    <col min="13318" max="13318" width="14" style="263" customWidth="1"/>
    <col min="13319" max="13320" width="7.88671875" style="263"/>
    <col min="13321" max="13321" width="13.33203125" style="263" bestFit="1" customWidth="1"/>
    <col min="13322" max="13322" width="16.5546875" style="263" customWidth="1"/>
    <col min="13323" max="13323" width="7.88671875" style="263"/>
    <col min="13324" max="13324" width="16.88671875" style="263" bestFit="1" customWidth="1"/>
    <col min="13325" max="13568" width="7.88671875" style="263"/>
    <col min="13569" max="13569" width="10.5546875" style="263" customWidth="1"/>
    <col min="13570" max="13570" width="39.6640625" style="263" customWidth="1"/>
    <col min="13571" max="13571" width="17.109375" style="263" customWidth="1"/>
    <col min="13572" max="13572" width="18.33203125" style="263" customWidth="1"/>
    <col min="13573" max="13573" width="16.44140625" style="263" customWidth="1"/>
    <col min="13574" max="13574" width="14" style="263" customWidth="1"/>
    <col min="13575" max="13576" width="7.88671875" style="263"/>
    <col min="13577" max="13577" width="13.33203125" style="263" bestFit="1" customWidth="1"/>
    <col min="13578" max="13578" width="16.5546875" style="263" customWidth="1"/>
    <col min="13579" max="13579" width="7.88671875" style="263"/>
    <col min="13580" max="13580" width="16.88671875" style="263" bestFit="1" customWidth="1"/>
    <col min="13581" max="13824" width="7.88671875" style="263"/>
    <col min="13825" max="13825" width="10.5546875" style="263" customWidth="1"/>
    <col min="13826" max="13826" width="39.6640625" style="263" customWidth="1"/>
    <col min="13827" max="13827" width="17.109375" style="263" customWidth="1"/>
    <col min="13828" max="13828" width="18.33203125" style="263" customWidth="1"/>
    <col min="13829" max="13829" width="16.44140625" style="263" customWidth="1"/>
    <col min="13830" max="13830" width="14" style="263" customWidth="1"/>
    <col min="13831" max="13832" width="7.88671875" style="263"/>
    <col min="13833" max="13833" width="13.33203125" style="263" bestFit="1" customWidth="1"/>
    <col min="13834" max="13834" width="16.5546875" style="263" customWidth="1"/>
    <col min="13835" max="13835" width="7.88671875" style="263"/>
    <col min="13836" max="13836" width="16.88671875" style="263" bestFit="1" customWidth="1"/>
    <col min="13837" max="14080" width="7.88671875" style="263"/>
    <col min="14081" max="14081" width="10.5546875" style="263" customWidth="1"/>
    <col min="14082" max="14082" width="39.6640625" style="263" customWidth="1"/>
    <col min="14083" max="14083" width="17.109375" style="263" customWidth="1"/>
    <col min="14084" max="14084" width="18.33203125" style="263" customWidth="1"/>
    <col min="14085" max="14085" width="16.44140625" style="263" customWidth="1"/>
    <col min="14086" max="14086" width="14" style="263" customWidth="1"/>
    <col min="14087" max="14088" width="7.88671875" style="263"/>
    <col min="14089" max="14089" width="13.33203125" style="263" bestFit="1" customWidth="1"/>
    <col min="14090" max="14090" width="16.5546875" style="263" customWidth="1"/>
    <col min="14091" max="14091" width="7.88671875" style="263"/>
    <col min="14092" max="14092" width="16.88671875" style="263" bestFit="1" customWidth="1"/>
    <col min="14093" max="14336" width="7.88671875" style="263"/>
    <col min="14337" max="14337" width="10.5546875" style="263" customWidth="1"/>
    <col min="14338" max="14338" width="39.6640625" style="263" customWidth="1"/>
    <col min="14339" max="14339" width="17.109375" style="263" customWidth="1"/>
    <col min="14340" max="14340" width="18.33203125" style="263" customWidth="1"/>
    <col min="14341" max="14341" width="16.44140625" style="263" customWidth="1"/>
    <col min="14342" max="14342" width="14" style="263" customWidth="1"/>
    <col min="14343" max="14344" width="7.88671875" style="263"/>
    <col min="14345" max="14345" width="13.33203125" style="263" bestFit="1" customWidth="1"/>
    <col min="14346" max="14346" width="16.5546875" style="263" customWidth="1"/>
    <col min="14347" max="14347" width="7.88671875" style="263"/>
    <col min="14348" max="14348" width="16.88671875" style="263" bestFit="1" customWidth="1"/>
    <col min="14349" max="14592" width="7.88671875" style="263"/>
    <col min="14593" max="14593" width="10.5546875" style="263" customWidth="1"/>
    <col min="14594" max="14594" width="39.6640625" style="263" customWidth="1"/>
    <col min="14595" max="14595" width="17.109375" style="263" customWidth="1"/>
    <col min="14596" max="14596" width="18.33203125" style="263" customWidth="1"/>
    <col min="14597" max="14597" width="16.44140625" style="263" customWidth="1"/>
    <col min="14598" max="14598" width="14" style="263" customWidth="1"/>
    <col min="14599" max="14600" width="7.88671875" style="263"/>
    <col min="14601" max="14601" width="13.33203125" style="263" bestFit="1" customWidth="1"/>
    <col min="14602" max="14602" width="16.5546875" style="263" customWidth="1"/>
    <col min="14603" max="14603" width="7.88671875" style="263"/>
    <col min="14604" max="14604" width="16.88671875" style="263" bestFit="1" customWidth="1"/>
    <col min="14605" max="14848" width="7.88671875" style="263"/>
    <col min="14849" max="14849" width="10.5546875" style="263" customWidth="1"/>
    <col min="14850" max="14850" width="39.6640625" style="263" customWidth="1"/>
    <col min="14851" max="14851" width="17.109375" style="263" customWidth="1"/>
    <col min="14852" max="14852" width="18.33203125" style="263" customWidth="1"/>
    <col min="14853" max="14853" width="16.44140625" style="263" customWidth="1"/>
    <col min="14854" max="14854" width="14" style="263" customWidth="1"/>
    <col min="14855" max="14856" width="7.88671875" style="263"/>
    <col min="14857" max="14857" width="13.33203125" style="263" bestFit="1" customWidth="1"/>
    <col min="14858" max="14858" width="16.5546875" style="263" customWidth="1"/>
    <col min="14859" max="14859" width="7.88671875" style="263"/>
    <col min="14860" max="14860" width="16.88671875" style="263" bestFit="1" customWidth="1"/>
    <col min="14861" max="15104" width="7.88671875" style="263"/>
    <col min="15105" max="15105" width="10.5546875" style="263" customWidth="1"/>
    <col min="15106" max="15106" width="39.6640625" style="263" customWidth="1"/>
    <col min="15107" max="15107" width="17.109375" style="263" customWidth="1"/>
    <col min="15108" max="15108" width="18.33203125" style="263" customWidth="1"/>
    <col min="15109" max="15109" width="16.44140625" style="263" customWidth="1"/>
    <col min="15110" max="15110" width="14" style="263" customWidth="1"/>
    <col min="15111" max="15112" width="7.88671875" style="263"/>
    <col min="15113" max="15113" width="13.33203125" style="263" bestFit="1" customWidth="1"/>
    <col min="15114" max="15114" width="16.5546875" style="263" customWidth="1"/>
    <col min="15115" max="15115" width="7.88671875" style="263"/>
    <col min="15116" max="15116" width="16.88671875" style="263" bestFit="1" customWidth="1"/>
    <col min="15117" max="15360" width="7.88671875" style="263"/>
    <col min="15361" max="15361" width="10.5546875" style="263" customWidth="1"/>
    <col min="15362" max="15362" width="39.6640625" style="263" customWidth="1"/>
    <col min="15363" max="15363" width="17.109375" style="263" customWidth="1"/>
    <col min="15364" max="15364" width="18.33203125" style="263" customWidth="1"/>
    <col min="15365" max="15365" width="16.44140625" style="263" customWidth="1"/>
    <col min="15366" max="15366" width="14" style="263" customWidth="1"/>
    <col min="15367" max="15368" width="7.88671875" style="263"/>
    <col min="15369" max="15369" width="13.33203125" style="263" bestFit="1" customWidth="1"/>
    <col min="15370" max="15370" width="16.5546875" style="263" customWidth="1"/>
    <col min="15371" max="15371" width="7.88671875" style="263"/>
    <col min="15372" max="15372" width="16.88671875" style="263" bestFit="1" customWidth="1"/>
    <col min="15373" max="15616" width="7.88671875" style="263"/>
    <col min="15617" max="15617" width="10.5546875" style="263" customWidth="1"/>
    <col min="15618" max="15618" width="39.6640625" style="263" customWidth="1"/>
    <col min="15619" max="15619" width="17.109375" style="263" customWidth="1"/>
    <col min="15620" max="15620" width="18.33203125" style="263" customWidth="1"/>
    <col min="15621" max="15621" width="16.44140625" style="263" customWidth="1"/>
    <col min="15622" max="15622" width="14" style="263" customWidth="1"/>
    <col min="15623" max="15624" width="7.88671875" style="263"/>
    <col min="15625" max="15625" width="13.33203125" style="263" bestFit="1" customWidth="1"/>
    <col min="15626" max="15626" width="16.5546875" style="263" customWidth="1"/>
    <col min="15627" max="15627" width="7.88671875" style="263"/>
    <col min="15628" max="15628" width="16.88671875" style="263" bestFit="1" customWidth="1"/>
    <col min="15629" max="15872" width="7.88671875" style="263"/>
    <col min="15873" max="15873" width="10.5546875" style="263" customWidth="1"/>
    <col min="15874" max="15874" width="39.6640625" style="263" customWidth="1"/>
    <col min="15875" max="15875" width="17.109375" style="263" customWidth="1"/>
    <col min="15876" max="15876" width="18.33203125" style="263" customWidth="1"/>
    <col min="15877" max="15877" width="16.44140625" style="263" customWidth="1"/>
    <col min="15878" max="15878" width="14" style="263" customWidth="1"/>
    <col min="15879" max="15880" width="7.88671875" style="263"/>
    <col min="15881" max="15881" width="13.33203125" style="263" bestFit="1" customWidth="1"/>
    <col min="15882" max="15882" width="16.5546875" style="263" customWidth="1"/>
    <col min="15883" max="15883" width="7.88671875" style="263"/>
    <col min="15884" max="15884" width="16.88671875" style="263" bestFit="1" customWidth="1"/>
    <col min="15885" max="16128" width="7.88671875" style="263"/>
    <col min="16129" max="16129" width="10.5546875" style="263" customWidth="1"/>
    <col min="16130" max="16130" width="39.6640625" style="263" customWidth="1"/>
    <col min="16131" max="16131" width="17.109375" style="263" customWidth="1"/>
    <col min="16132" max="16132" width="18.33203125" style="263" customWidth="1"/>
    <col min="16133" max="16133" width="16.44140625" style="263" customWidth="1"/>
    <col min="16134" max="16134" width="14" style="263" customWidth="1"/>
    <col min="16135" max="16136" width="7.88671875" style="263"/>
    <col min="16137" max="16137" width="13.33203125" style="263" bestFit="1" customWidth="1"/>
    <col min="16138" max="16138" width="16.5546875" style="263" customWidth="1"/>
    <col min="16139" max="16139" width="7.88671875" style="263"/>
    <col min="16140" max="16140" width="16.88671875" style="263" bestFit="1" customWidth="1"/>
    <col min="16141" max="16384" width="7.88671875" style="263"/>
  </cols>
  <sheetData>
    <row r="1" spans="1:16" ht="21" customHeight="1" x14ac:dyDescent="0.3">
      <c r="D1" s="261"/>
      <c r="E1" s="324" t="s">
        <v>210</v>
      </c>
      <c r="F1" s="324"/>
      <c r="G1" s="262"/>
      <c r="I1" s="325"/>
      <c r="J1" s="325"/>
    </row>
    <row r="2" spans="1:16" ht="36.75" customHeight="1" x14ac:dyDescent="0.3">
      <c r="D2" s="261"/>
      <c r="E2" s="315" t="s">
        <v>261</v>
      </c>
      <c r="F2" s="315"/>
      <c r="G2" s="316"/>
      <c r="I2" s="264"/>
      <c r="J2" s="264"/>
    </row>
    <row r="3" spans="1:16" ht="15.6" x14ac:dyDescent="0.25">
      <c r="D3" s="261"/>
      <c r="E3" s="311" t="s">
        <v>268</v>
      </c>
      <c r="F3" s="326"/>
      <c r="G3" s="326"/>
      <c r="I3" s="264"/>
      <c r="J3" s="264"/>
    </row>
    <row r="4" spans="1:16" ht="15.6" x14ac:dyDescent="0.25">
      <c r="D4" s="261"/>
      <c r="E4" s="265"/>
      <c r="F4" s="76" t="s">
        <v>108</v>
      </c>
      <c r="G4" s="76"/>
      <c r="I4" s="264"/>
      <c r="J4" s="264"/>
    </row>
    <row r="5" spans="1:16" ht="15.6" x14ac:dyDescent="0.25">
      <c r="D5" s="261"/>
      <c r="E5" s="265"/>
      <c r="F5" s="76"/>
      <c r="G5" s="76"/>
      <c r="I5" s="264"/>
      <c r="J5" s="264"/>
    </row>
    <row r="6" spans="1:16" ht="36" customHeight="1" x14ac:dyDescent="0.3">
      <c r="A6" s="327" t="s">
        <v>211</v>
      </c>
      <c r="B6" s="327"/>
      <c r="C6" s="327"/>
      <c r="D6" s="327"/>
      <c r="E6" s="327"/>
      <c r="F6" s="327"/>
      <c r="G6" s="328"/>
    </row>
    <row r="7" spans="1:16" ht="20.399999999999999" x14ac:dyDescent="0.3">
      <c r="A7" s="266"/>
      <c r="B7" s="267" t="s">
        <v>111</v>
      </c>
      <c r="C7" s="266"/>
      <c r="D7" s="266"/>
      <c r="E7" s="266"/>
      <c r="F7" s="266"/>
    </row>
    <row r="8" spans="1:16" ht="12.75" customHeight="1" x14ac:dyDescent="0.3">
      <c r="A8" s="268"/>
      <c r="B8" s="269" t="s">
        <v>14</v>
      </c>
      <c r="C8" s="268"/>
      <c r="D8" s="268"/>
      <c r="E8" s="268"/>
      <c r="F8" s="263"/>
    </row>
    <row r="9" spans="1:16" ht="12.75" customHeight="1" x14ac:dyDescent="0.3">
      <c r="A9" s="270"/>
      <c r="B9" s="271"/>
      <c r="C9" s="270"/>
      <c r="D9" s="270"/>
      <c r="E9" s="270"/>
      <c r="F9" s="270"/>
    </row>
    <row r="10" spans="1:16" ht="12.75" customHeight="1" x14ac:dyDescent="0.3">
      <c r="A10" s="268"/>
      <c r="B10" s="269"/>
      <c r="C10" s="268"/>
      <c r="D10" s="268"/>
      <c r="E10" s="268"/>
      <c r="F10" s="270" t="s">
        <v>212</v>
      </c>
    </row>
    <row r="11" spans="1:16" s="272" customFormat="1" ht="24.75" customHeight="1" x14ac:dyDescent="0.25">
      <c r="A11" s="329" t="s">
        <v>2</v>
      </c>
      <c r="B11" s="329" t="s">
        <v>213</v>
      </c>
      <c r="C11" s="329" t="s">
        <v>4</v>
      </c>
      <c r="D11" s="329" t="s">
        <v>5</v>
      </c>
      <c r="E11" s="329" t="s">
        <v>6</v>
      </c>
      <c r="F11" s="329"/>
    </row>
    <row r="12" spans="1:16" s="272" customFormat="1" ht="38.25" customHeight="1" x14ac:dyDescent="0.25">
      <c r="A12" s="329"/>
      <c r="B12" s="329"/>
      <c r="C12" s="329"/>
      <c r="D12" s="329"/>
      <c r="E12" s="273" t="s">
        <v>4</v>
      </c>
      <c r="F12" s="274" t="s">
        <v>214</v>
      </c>
    </row>
    <row r="13" spans="1:16" s="272" customFormat="1" ht="13.8" x14ac:dyDescent="0.25">
      <c r="A13" s="275">
        <v>1</v>
      </c>
      <c r="B13" s="275">
        <v>2</v>
      </c>
      <c r="C13" s="275">
        <v>3</v>
      </c>
      <c r="D13" s="275">
        <v>4</v>
      </c>
      <c r="E13" s="275">
        <v>5</v>
      </c>
      <c r="F13" s="275">
        <v>6</v>
      </c>
    </row>
    <row r="14" spans="1:16" s="272" customFormat="1" ht="23.25" customHeight="1" x14ac:dyDescent="0.25">
      <c r="A14" s="273"/>
      <c r="B14" s="321" t="s">
        <v>215</v>
      </c>
      <c r="C14" s="322"/>
      <c r="D14" s="322"/>
      <c r="E14" s="322"/>
      <c r="F14" s="323"/>
    </row>
    <row r="15" spans="1:16" ht="35.25" customHeight="1" x14ac:dyDescent="0.35">
      <c r="A15" s="276">
        <v>200000</v>
      </c>
      <c r="B15" s="277" t="s">
        <v>216</v>
      </c>
      <c r="C15" s="278">
        <f>D15+E15</f>
        <v>0</v>
      </c>
      <c r="D15" s="278">
        <f t="shared" ref="D15:F15" si="0">D16</f>
        <v>300000</v>
      </c>
      <c r="E15" s="278">
        <f t="shared" si="0"/>
        <v>-300000</v>
      </c>
      <c r="F15" s="278">
        <f t="shared" si="0"/>
        <v>-300000</v>
      </c>
      <c r="I15" s="279"/>
      <c r="J15" s="279"/>
      <c r="K15" s="279"/>
      <c r="L15" s="280"/>
      <c r="M15" s="279"/>
      <c r="N15" s="279"/>
      <c r="O15" s="279"/>
      <c r="P15" s="279"/>
    </row>
    <row r="16" spans="1:16" s="281" customFormat="1" ht="48" customHeight="1" x14ac:dyDescent="0.3">
      <c r="A16" s="276">
        <v>208000</v>
      </c>
      <c r="B16" s="277" t="s">
        <v>217</v>
      </c>
      <c r="C16" s="278">
        <f>D16+E16</f>
        <v>0</v>
      </c>
      <c r="D16" s="278">
        <f>D17-D18+D19+D21</f>
        <v>300000</v>
      </c>
      <c r="E16" s="278">
        <f>E17-E18+E20+E21</f>
        <v>-300000</v>
      </c>
      <c r="F16" s="278">
        <f>F17-F18+F20+F21</f>
        <v>-300000</v>
      </c>
      <c r="J16" s="282"/>
      <c r="O16" s="283"/>
    </row>
    <row r="17" spans="1:15" s="281" customFormat="1" ht="48" hidden="1" customHeight="1" x14ac:dyDescent="0.3">
      <c r="A17" s="284" t="s">
        <v>218</v>
      </c>
      <c r="B17" s="285" t="s">
        <v>219</v>
      </c>
      <c r="C17" s="278">
        <f t="shared" ref="C17:C21" si="1">D17+E17</f>
        <v>0</v>
      </c>
      <c r="D17" s="286"/>
      <c r="E17" s="286"/>
      <c r="F17" s="286"/>
      <c r="J17" s="282"/>
      <c r="O17" s="283"/>
    </row>
    <row r="18" spans="1:15" s="281" customFormat="1" ht="30.75" hidden="1" customHeight="1" x14ac:dyDescent="0.3">
      <c r="A18" s="284" t="s">
        <v>220</v>
      </c>
      <c r="B18" s="285" t="s">
        <v>221</v>
      </c>
      <c r="C18" s="278">
        <f t="shared" si="1"/>
        <v>0</v>
      </c>
      <c r="D18" s="286"/>
      <c r="E18" s="286"/>
      <c r="F18" s="286"/>
      <c r="J18" s="282"/>
      <c r="O18" s="283"/>
    </row>
    <row r="19" spans="1:15" s="281" customFormat="1" ht="30.75" hidden="1" customHeight="1" x14ac:dyDescent="0.3">
      <c r="A19" s="287" t="s">
        <v>222</v>
      </c>
      <c r="B19" s="288" t="s">
        <v>223</v>
      </c>
      <c r="C19" s="278">
        <f t="shared" si="1"/>
        <v>0</v>
      </c>
      <c r="D19" s="278">
        <f>D20</f>
        <v>0</v>
      </c>
      <c r="E19" s="278"/>
      <c r="F19" s="278"/>
      <c r="J19" s="282"/>
      <c r="O19" s="283"/>
    </row>
    <row r="20" spans="1:15" s="281" customFormat="1" ht="30.75" hidden="1" customHeight="1" x14ac:dyDescent="0.3">
      <c r="A20" s="284" t="s">
        <v>224</v>
      </c>
      <c r="B20" s="285" t="s">
        <v>225</v>
      </c>
      <c r="C20" s="278">
        <f t="shared" si="1"/>
        <v>0</v>
      </c>
      <c r="D20" s="286"/>
      <c r="E20" s="278"/>
      <c r="F20" s="278"/>
      <c r="J20" s="282"/>
      <c r="O20" s="283"/>
    </row>
    <row r="21" spans="1:15" s="281" customFormat="1" ht="59.4" customHeight="1" x14ac:dyDescent="0.3">
      <c r="A21" s="289" t="s">
        <v>226</v>
      </c>
      <c r="B21" s="290" t="s">
        <v>227</v>
      </c>
      <c r="C21" s="278">
        <f t="shared" si="1"/>
        <v>0</v>
      </c>
      <c r="D21" s="291">
        <v>300000</v>
      </c>
      <c r="E21" s="291">
        <v>-300000</v>
      </c>
      <c r="F21" s="291">
        <v>-300000</v>
      </c>
      <c r="J21" s="278">
        <f>J22+J23</f>
        <v>300000</v>
      </c>
    </row>
    <row r="22" spans="1:15" s="293" customFormat="1" ht="32.25" customHeight="1" x14ac:dyDescent="0.3">
      <c r="A22" s="292"/>
      <c r="B22" s="321" t="s">
        <v>228</v>
      </c>
      <c r="C22" s="322"/>
      <c r="D22" s="322"/>
      <c r="E22" s="322"/>
      <c r="F22" s="323"/>
    </row>
    <row r="23" spans="1:15" s="293" customFormat="1" ht="47.25" customHeight="1" x14ac:dyDescent="0.3">
      <c r="A23" s="294" t="s">
        <v>229</v>
      </c>
      <c r="B23" s="295" t="s">
        <v>230</v>
      </c>
      <c r="C23" s="278">
        <f t="shared" ref="C23" si="2">D23+E23</f>
        <v>0</v>
      </c>
      <c r="D23" s="278">
        <f t="shared" ref="D23:F23" si="3">D24</f>
        <v>300000</v>
      </c>
      <c r="E23" s="278">
        <f t="shared" si="3"/>
        <v>-300000</v>
      </c>
      <c r="F23" s="278">
        <f t="shared" si="3"/>
        <v>-300000</v>
      </c>
      <c r="J23" s="296">
        <f>J24-E21</f>
        <v>300000</v>
      </c>
    </row>
    <row r="24" spans="1:15" s="293" customFormat="1" ht="39.75" customHeight="1" x14ac:dyDescent="0.3">
      <c r="A24" s="294" t="s">
        <v>231</v>
      </c>
      <c r="B24" s="295" t="s">
        <v>232</v>
      </c>
      <c r="C24" s="278">
        <f>D24+E24</f>
        <v>0</v>
      </c>
      <c r="D24" s="278">
        <f>D25-D26+D27+D29</f>
        <v>300000</v>
      </c>
      <c r="E24" s="278">
        <f>E25-E26+E28+E29</f>
        <v>-300000</v>
      </c>
      <c r="F24" s="278">
        <f>F25-F26+F28+F29</f>
        <v>-300000</v>
      </c>
      <c r="J24" s="297"/>
    </row>
    <row r="25" spans="1:15" s="293" customFormat="1" ht="30" hidden="1" customHeight="1" x14ac:dyDescent="0.3">
      <c r="A25" s="284" t="s">
        <v>233</v>
      </c>
      <c r="B25" s="285" t="s">
        <v>219</v>
      </c>
      <c r="C25" s="278">
        <f t="shared" ref="C25:C29" si="4">D25+E25</f>
        <v>0</v>
      </c>
      <c r="D25" s="291">
        <f t="shared" ref="D25:F29" si="5">D17</f>
        <v>0</v>
      </c>
      <c r="E25" s="291">
        <f t="shared" si="5"/>
        <v>0</v>
      </c>
      <c r="F25" s="291">
        <f t="shared" si="5"/>
        <v>0</v>
      </c>
      <c r="J25" s="297"/>
    </row>
    <row r="26" spans="1:15" s="293" customFormat="1" ht="28.5" hidden="1" customHeight="1" x14ac:dyDescent="0.3">
      <c r="A26" s="284" t="s">
        <v>234</v>
      </c>
      <c r="B26" s="285" t="s">
        <v>221</v>
      </c>
      <c r="C26" s="278">
        <f t="shared" si="4"/>
        <v>0</v>
      </c>
      <c r="D26" s="291">
        <f t="shared" si="5"/>
        <v>0</v>
      </c>
      <c r="E26" s="291">
        <f t="shared" si="5"/>
        <v>0</v>
      </c>
      <c r="F26" s="291">
        <f t="shared" si="5"/>
        <v>0</v>
      </c>
      <c r="J26" s="297"/>
    </row>
    <row r="27" spans="1:15" s="293" customFormat="1" ht="28.5" hidden="1" customHeight="1" x14ac:dyDescent="0.3">
      <c r="A27" s="287" t="s">
        <v>235</v>
      </c>
      <c r="B27" s="288" t="s">
        <v>223</v>
      </c>
      <c r="C27" s="278">
        <f t="shared" si="4"/>
        <v>0</v>
      </c>
      <c r="D27" s="278">
        <f t="shared" si="5"/>
        <v>0</v>
      </c>
      <c r="E27" s="278">
        <f t="shared" si="5"/>
        <v>0</v>
      </c>
      <c r="F27" s="278">
        <f t="shared" si="5"/>
        <v>0</v>
      </c>
      <c r="J27" s="297"/>
    </row>
    <row r="28" spans="1:15" s="293" customFormat="1" ht="18" hidden="1" x14ac:dyDescent="0.3">
      <c r="A28" s="284" t="s">
        <v>236</v>
      </c>
      <c r="B28" s="285" t="s">
        <v>225</v>
      </c>
      <c r="C28" s="278">
        <f t="shared" si="4"/>
        <v>0</v>
      </c>
      <c r="D28" s="286">
        <f t="shared" si="5"/>
        <v>0</v>
      </c>
      <c r="E28" s="286">
        <f t="shared" si="5"/>
        <v>0</v>
      </c>
      <c r="F28" s="286">
        <f t="shared" si="5"/>
        <v>0</v>
      </c>
      <c r="J28" s="297"/>
    </row>
    <row r="29" spans="1:15" s="293" customFormat="1" ht="66.599999999999994" customHeight="1" x14ac:dyDescent="0.3">
      <c r="A29" s="289" t="s">
        <v>237</v>
      </c>
      <c r="B29" s="290" t="s">
        <v>227</v>
      </c>
      <c r="C29" s="278">
        <f t="shared" si="4"/>
        <v>0</v>
      </c>
      <c r="D29" s="291">
        <f t="shared" si="5"/>
        <v>300000</v>
      </c>
      <c r="E29" s="291">
        <f t="shared" si="5"/>
        <v>-300000</v>
      </c>
      <c r="F29" s="291">
        <f t="shared" si="5"/>
        <v>-300000</v>
      </c>
      <c r="J29" s="298"/>
      <c r="K29" s="299"/>
      <c r="L29" s="283"/>
      <c r="M29" s="283"/>
      <c r="N29" s="300"/>
    </row>
    <row r="30" spans="1:15" ht="13.2" x14ac:dyDescent="0.25">
      <c r="A30" s="263"/>
      <c r="B30" s="263"/>
      <c r="C30" s="263"/>
      <c r="D30" s="263"/>
      <c r="E30" s="263"/>
      <c r="F30" s="263"/>
    </row>
    <row r="32" spans="1:15" ht="22.5" customHeight="1" x14ac:dyDescent="0.25"/>
    <row r="33" spans="2:17" ht="17.399999999999999" x14ac:dyDescent="0.3">
      <c r="B33" s="301" t="s">
        <v>238</v>
      </c>
      <c r="C33" s="302"/>
      <c r="D33" s="330" t="s">
        <v>16</v>
      </c>
      <c r="E33" s="330"/>
      <c r="F33" s="330"/>
    </row>
    <row r="38" spans="2:17" ht="12.75" customHeight="1" x14ac:dyDescent="0.25">
      <c r="Q38" s="278">
        <f>Q39</f>
        <v>0</v>
      </c>
    </row>
  </sheetData>
  <mergeCells count="13">
    <mergeCell ref="D33:F33"/>
    <mergeCell ref="B14:F14"/>
    <mergeCell ref="B22:F22"/>
    <mergeCell ref="E1:F1"/>
    <mergeCell ref="I1:J1"/>
    <mergeCell ref="E2:G2"/>
    <mergeCell ref="E3:G3"/>
    <mergeCell ref="A6:G6"/>
    <mergeCell ref="A11:A12"/>
    <mergeCell ref="B11:B12"/>
    <mergeCell ref="C11:C12"/>
    <mergeCell ref="D11:D12"/>
    <mergeCell ref="E11:F11"/>
  </mergeCells>
  <printOptions horizontalCentered="1"/>
  <pageMargins left="1.24" right="0.51181102362204722" top="0.59055118110236227" bottom="0.78740157480314965" header="0.51181102362204722" footer="0.51181102362204722"/>
  <pageSetup paperSize="9" scale="66" fitToHeight="0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1"/>
  <sheetViews>
    <sheetView view="pageBreakPreview" topLeftCell="A25" zoomScale="69" zoomScaleNormal="100" zoomScaleSheetLayoutView="69" workbookViewId="0">
      <selection activeCell="D8" sqref="D8:D11"/>
    </sheetView>
  </sheetViews>
  <sheetFormatPr defaultColWidth="7.88671875" defaultRowHeight="13.2" x14ac:dyDescent="0.25"/>
  <cols>
    <col min="1" max="1" width="11.44140625" style="15" customWidth="1"/>
    <col min="2" max="2" width="12.33203125" style="15" customWidth="1"/>
    <col min="3" max="3" width="9.6640625" style="15" customWidth="1"/>
    <col min="4" max="4" width="56" style="15" customWidth="1"/>
    <col min="5" max="5" width="17.6640625" style="15" customWidth="1"/>
    <col min="6" max="6" width="17.33203125" style="15" customWidth="1"/>
    <col min="7" max="7" width="17.109375" style="15" customWidth="1"/>
    <col min="8" max="8" width="14" style="15" customWidth="1"/>
    <col min="9" max="9" width="15.6640625" style="15" customWidth="1"/>
    <col min="10" max="10" width="14.44140625" style="15" customWidth="1"/>
    <col min="11" max="11" width="14" style="15" customWidth="1"/>
    <col min="12" max="12" width="12.6640625" style="15" customWidth="1"/>
    <col min="13" max="13" width="11.33203125" style="15" customWidth="1"/>
    <col min="14" max="14" width="13.44140625" style="15" customWidth="1"/>
    <col min="15" max="15" width="14.33203125" style="15" customWidth="1"/>
    <col min="16" max="16" width="17.6640625" style="15" customWidth="1"/>
    <col min="17" max="17" width="22.5546875" style="18" customWidth="1"/>
    <col min="18" max="18" width="22.109375" style="18" customWidth="1"/>
    <col min="19" max="19" width="12.44140625" style="18" customWidth="1"/>
    <col min="20" max="256" width="7.88671875" style="18"/>
    <col min="257" max="258" width="10" style="18" customWidth="1"/>
    <col min="259" max="259" width="8.5546875" style="18" customWidth="1"/>
    <col min="260" max="260" width="43.6640625" style="18" customWidth="1"/>
    <col min="261" max="261" width="16.44140625" style="18" customWidth="1"/>
    <col min="262" max="262" width="15.88671875" style="18" customWidth="1"/>
    <col min="263" max="263" width="17.109375" style="18" customWidth="1"/>
    <col min="264" max="264" width="14" style="18" customWidth="1"/>
    <col min="265" max="265" width="11" style="18" customWidth="1"/>
    <col min="266" max="266" width="14.44140625" style="18" customWidth="1"/>
    <col min="267" max="268" width="12.6640625" style="18" customWidth="1"/>
    <col min="269" max="269" width="11.33203125" style="18" customWidth="1"/>
    <col min="270" max="270" width="10.88671875" style="18" customWidth="1"/>
    <col min="271" max="271" width="14.33203125" style="18" customWidth="1"/>
    <col min="272" max="272" width="16" style="18" customWidth="1"/>
    <col min="273" max="273" width="22.5546875" style="18" customWidth="1"/>
    <col min="274" max="274" width="7.88671875" style="18"/>
    <col min="275" max="275" width="12.44140625" style="18" customWidth="1"/>
    <col min="276" max="512" width="7.88671875" style="18"/>
    <col min="513" max="514" width="10" style="18" customWidth="1"/>
    <col min="515" max="515" width="8.5546875" style="18" customWidth="1"/>
    <col min="516" max="516" width="43.6640625" style="18" customWidth="1"/>
    <col min="517" max="517" width="16.44140625" style="18" customWidth="1"/>
    <col min="518" max="518" width="15.88671875" style="18" customWidth="1"/>
    <col min="519" max="519" width="17.109375" style="18" customWidth="1"/>
    <col min="520" max="520" width="14" style="18" customWidth="1"/>
    <col min="521" max="521" width="11" style="18" customWidth="1"/>
    <col min="522" max="522" width="14.44140625" style="18" customWidth="1"/>
    <col min="523" max="524" width="12.6640625" style="18" customWidth="1"/>
    <col min="525" max="525" width="11.33203125" style="18" customWidth="1"/>
    <col min="526" max="526" width="10.88671875" style="18" customWidth="1"/>
    <col min="527" max="527" width="14.33203125" style="18" customWidth="1"/>
    <col min="528" max="528" width="16" style="18" customWidth="1"/>
    <col min="529" max="529" width="22.5546875" style="18" customWidth="1"/>
    <col min="530" max="530" width="7.88671875" style="18"/>
    <col min="531" max="531" width="12.44140625" style="18" customWidth="1"/>
    <col min="532" max="768" width="7.88671875" style="18"/>
    <col min="769" max="770" width="10" style="18" customWidth="1"/>
    <col min="771" max="771" width="8.5546875" style="18" customWidth="1"/>
    <col min="772" max="772" width="43.6640625" style="18" customWidth="1"/>
    <col min="773" max="773" width="16.44140625" style="18" customWidth="1"/>
    <col min="774" max="774" width="15.88671875" style="18" customWidth="1"/>
    <col min="775" max="775" width="17.109375" style="18" customWidth="1"/>
    <col min="776" max="776" width="14" style="18" customWidth="1"/>
    <col min="777" max="777" width="11" style="18" customWidth="1"/>
    <col min="778" max="778" width="14.44140625" style="18" customWidth="1"/>
    <col min="779" max="780" width="12.6640625" style="18" customWidth="1"/>
    <col min="781" max="781" width="11.33203125" style="18" customWidth="1"/>
    <col min="782" max="782" width="10.88671875" style="18" customWidth="1"/>
    <col min="783" max="783" width="14.33203125" style="18" customWidth="1"/>
    <col min="784" max="784" width="16" style="18" customWidth="1"/>
    <col min="785" max="785" width="22.5546875" style="18" customWidth="1"/>
    <col min="786" max="786" width="7.88671875" style="18"/>
    <col min="787" max="787" width="12.44140625" style="18" customWidth="1"/>
    <col min="788" max="1024" width="7.88671875" style="18"/>
    <col min="1025" max="1026" width="10" style="18" customWidth="1"/>
    <col min="1027" max="1027" width="8.5546875" style="18" customWidth="1"/>
    <col min="1028" max="1028" width="43.6640625" style="18" customWidth="1"/>
    <col min="1029" max="1029" width="16.44140625" style="18" customWidth="1"/>
    <col min="1030" max="1030" width="15.88671875" style="18" customWidth="1"/>
    <col min="1031" max="1031" width="17.109375" style="18" customWidth="1"/>
    <col min="1032" max="1032" width="14" style="18" customWidth="1"/>
    <col min="1033" max="1033" width="11" style="18" customWidth="1"/>
    <col min="1034" max="1034" width="14.44140625" style="18" customWidth="1"/>
    <col min="1035" max="1036" width="12.6640625" style="18" customWidth="1"/>
    <col min="1037" max="1037" width="11.33203125" style="18" customWidth="1"/>
    <col min="1038" max="1038" width="10.88671875" style="18" customWidth="1"/>
    <col min="1039" max="1039" width="14.33203125" style="18" customWidth="1"/>
    <col min="1040" max="1040" width="16" style="18" customWidth="1"/>
    <col min="1041" max="1041" width="22.5546875" style="18" customWidth="1"/>
    <col min="1042" max="1042" width="7.88671875" style="18"/>
    <col min="1043" max="1043" width="12.44140625" style="18" customWidth="1"/>
    <col min="1044" max="1280" width="7.88671875" style="18"/>
    <col min="1281" max="1282" width="10" style="18" customWidth="1"/>
    <col min="1283" max="1283" width="8.5546875" style="18" customWidth="1"/>
    <col min="1284" max="1284" width="43.6640625" style="18" customWidth="1"/>
    <col min="1285" max="1285" width="16.44140625" style="18" customWidth="1"/>
    <col min="1286" max="1286" width="15.88671875" style="18" customWidth="1"/>
    <col min="1287" max="1287" width="17.109375" style="18" customWidth="1"/>
    <col min="1288" max="1288" width="14" style="18" customWidth="1"/>
    <col min="1289" max="1289" width="11" style="18" customWidth="1"/>
    <col min="1290" max="1290" width="14.44140625" style="18" customWidth="1"/>
    <col min="1291" max="1292" width="12.6640625" style="18" customWidth="1"/>
    <col min="1293" max="1293" width="11.33203125" style="18" customWidth="1"/>
    <col min="1294" max="1294" width="10.88671875" style="18" customWidth="1"/>
    <col min="1295" max="1295" width="14.33203125" style="18" customWidth="1"/>
    <col min="1296" max="1296" width="16" style="18" customWidth="1"/>
    <col min="1297" max="1297" width="22.5546875" style="18" customWidth="1"/>
    <col min="1298" max="1298" width="7.88671875" style="18"/>
    <col min="1299" max="1299" width="12.44140625" style="18" customWidth="1"/>
    <col min="1300" max="1536" width="7.88671875" style="18"/>
    <col min="1537" max="1538" width="10" style="18" customWidth="1"/>
    <col min="1539" max="1539" width="8.5546875" style="18" customWidth="1"/>
    <col min="1540" max="1540" width="43.6640625" style="18" customWidth="1"/>
    <col min="1541" max="1541" width="16.44140625" style="18" customWidth="1"/>
    <col min="1542" max="1542" width="15.88671875" style="18" customWidth="1"/>
    <col min="1543" max="1543" width="17.109375" style="18" customWidth="1"/>
    <col min="1544" max="1544" width="14" style="18" customWidth="1"/>
    <col min="1545" max="1545" width="11" style="18" customWidth="1"/>
    <col min="1546" max="1546" width="14.44140625" style="18" customWidth="1"/>
    <col min="1547" max="1548" width="12.6640625" style="18" customWidth="1"/>
    <col min="1549" max="1549" width="11.33203125" style="18" customWidth="1"/>
    <col min="1550" max="1550" width="10.88671875" style="18" customWidth="1"/>
    <col min="1551" max="1551" width="14.33203125" style="18" customWidth="1"/>
    <col min="1552" max="1552" width="16" style="18" customWidth="1"/>
    <col min="1553" max="1553" width="22.5546875" style="18" customWidth="1"/>
    <col min="1554" max="1554" width="7.88671875" style="18"/>
    <col min="1555" max="1555" width="12.44140625" style="18" customWidth="1"/>
    <col min="1556" max="1792" width="7.88671875" style="18"/>
    <col min="1793" max="1794" width="10" style="18" customWidth="1"/>
    <col min="1795" max="1795" width="8.5546875" style="18" customWidth="1"/>
    <col min="1796" max="1796" width="43.6640625" style="18" customWidth="1"/>
    <col min="1797" max="1797" width="16.44140625" style="18" customWidth="1"/>
    <col min="1798" max="1798" width="15.88671875" style="18" customWidth="1"/>
    <col min="1799" max="1799" width="17.109375" style="18" customWidth="1"/>
    <col min="1800" max="1800" width="14" style="18" customWidth="1"/>
    <col min="1801" max="1801" width="11" style="18" customWidth="1"/>
    <col min="1802" max="1802" width="14.44140625" style="18" customWidth="1"/>
    <col min="1803" max="1804" width="12.6640625" style="18" customWidth="1"/>
    <col min="1805" max="1805" width="11.33203125" style="18" customWidth="1"/>
    <col min="1806" max="1806" width="10.88671875" style="18" customWidth="1"/>
    <col min="1807" max="1807" width="14.33203125" style="18" customWidth="1"/>
    <col min="1808" max="1808" width="16" style="18" customWidth="1"/>
    <col min="1809" max="1809" width="22.5546875" style="18" customWidth="1"/>
    <col min="1810" max="1810" width="7.88671875" style="18"/>
    <col min="1811" max="1811" width="12.44140625" style="18" customWidth="1"/>
    <col min="1812" max="2048" width="7.88671875" style="18"/>
    <col min="2049" max="2050" width="10" style="18" customWidth="1"/>
    <col min="2051" max="2051" width="8.5546875" style="18" customWidth="1"/>
    <col min="2052" max="2052" width="43.6640625" style="18" customWidth="1"/>
    <col min="2053" max="2053" width="16.44140625" style="18" customWidth="1"/>
    <col min="2054" max="2054" width="15.88671875" style="18" customWidth="1"/>
    <col min="2055" max="2055" width="17.109375" style="18" customWidth="1"/>
    <col min="2056" max="2056" width="14" style="18" customWidth="1"/>
    <col min="2057" max="2057" width="11" style="18" customWidth="1"/>
    <col min="2058" max="2058" width="14.44140625" style="18" customWidth="1"/>
    <col min="2059" max="2060" width="12.6640625" style="18" customWidth="1"/>
    <col min="2061" max="2061" width="11.33203125" style="18" customWidth="1"/>
    <col min="2062" max="2062" width="10.88671875" style="18" customWidth="1"/>
    <col min="2063" max="2063" width="14.33203125" style="18" customWidth="1"/>
    <col min="2064" max="2064" width="16" style="18" customWidth="1"/>
    <col min="2065" max="2065" width="22.5546875" style="18" customWidth="1"/>
    <col min="2066" max="2066" width="7.88671875" style="18"/>
    <col min="2067" max="2067" width="12.44140625" style="18" customWidth="1"/>
    <col min="2068" max="2304" width="7.88671875" style="18"/>
    <col min="2305" max="2306" width="10" style="18" customWidth="1"/>
    <col min="2307" max="2307" width="8.5546875" style="18" customWidth="1"/>
    <col min="2308" max="2308" width="43.6640625" style="18" customWidth="1"/>
    <col min="2309" max="2309" width="16.44140625" style="18" customWidth="1"/>
    <col min="2310" max="2310" width="15.88671875" style="18" customWidth="1"/>
    <col min="2311" max="2311" width="17.109375" style="18" customWidth="1"/>
    <col min="2312" max="2312" width="14" style="18" customWidth="1"/>
    <col min="2313" max="2313" width="11" style="18" customWidth="1"/>
    <col min="2314" max="2314" width="14.44140625" style="18" customWidth="1"/>
    <col min="2315" max="2316" width="12.6640625" style="18" customWidth="1"/>
    <col min="2317" max="2317" width="11.33203125" style="18" customWidth="1"/>
    <col min="2318" max="2318" width="10.88671875" style="18" customWidth="1"/>
    <col min="2319" max="2319" width="14.33203125" style="18" customWidth="1"/>
    <col min="2320" max="2320" width="16" style="18" customWidth="1"/>
    <col min="2321" max="2321" width="22.5546875" style="18" customWidth="1"/>
    <col min="2322" max="2322" width="7.88671875" style="18"/>
    <col min="2323" max="2323" width="12.44140625" style="18" customWidth="1"/>
    <col min="2324" max="2560" width="7.88671875" style="18"/>
    <col min="2561" max="2562" width="10" style="18" customWidth="1"/>
    <col min="2563" max="2563" width="8.5546875" style="18" customWidth="1"/>
    <col min="2564" max="2564" width="43.6640625" style="18" customWidth="1"/>
    <col min="2565" max="2565" width="16.44140625" style="18" customWidth="1"/>
    <col min="2566" max="2566" width="15.88671875" style="18" customWidth="1"/>
    <col min="2567" max="2567" width="17.109375" style="18" customWidth="1"/>
    <col min="2568" max="2568" width="14" style="18" customWidth="1"/>
    <col min="2569" max="2569" width="11" style="18" customWidth="1"/>
    <col min="2570" max="2570" width="14.44140625" style="18" customWidth="1"/>
    <col min="2571" max="2572" width="12.6640625" style="18" customWidth="1"/>
    <col min="2573" max="2573" width="11.33203125" style="18" customWidth="1"/>
    <col min="2574" max="2574" width="10.88671875" style="18" customWidth="1"/>
    <col min="2575" max="2575" width="14.33203125" style="18" customWidth="1"/>
    <col min="2576" max="2576" width="16" style="18" customWidth="1"/>
    <col min="2577" max="2577" width="22.5546875" style="18" customWidth="1"/>
    <col min="2578" max="2578" width="7.88671875" style="18"/>
    <col min="2579" max="2579" width="12.44140625" style="18" customWidth="1"/>
    <col min="2580" max="2816" width="7.88671875" style="18"/>
    <col min="2817" max="2818" width="10" style="18" customWidth="1"/>
    <col min="2819" max="2819" width="8.5546875" style="18" customWidth="1"/>
    <col min="2820" max="2820" width="43.6640625" style="18" customWidth="1"/>
    <col min="2821" max="2821" width="16.44140625" style="18" customWidth="1"/>
    <col min="2822" max="2822" width="15.88671875" style="18" customWidth="1"/>
    <col min="2823" max="2823" width="17.109375" style="18" customWidth="1"/>
    <col min="2824" max="2824" width="14" style="18" customWidth="1"/>
    <col min="2825" max="2825" width="11" style="18" customWidth="1"/>
    <col min="2826" max="2826" width="14.44140625" style="18" customWidth="1"/>
    <col min="2827" max="2828" width="12.6640625" style="18" customWidth="1"/>
    <col min="2829" max="2829" width="11.33203125" style="18" customWidth="1"/>
    <col min="2830" max="2830" width="10.88671875" style="18" customWidth="1"/>
    <col min="2831" max="2831" width="14.33203125" style="18" customWidth="1"/>
    <col min="2832" max="2832" width="16" style="18" customWidth="1"/>
    <col min="2833" max="2833" width="22.5546875" style="18" customWidth="1"/>
    <col min="2834" max="2834" width="7.88671875" style="18"/>
    <col min="2835" max="2835" width="12.44140625" style="18" customWidth="1"/>
    <col min="2836" max="3072" width="7.88671875" style="18"/>
    <col min="3073" max="3074" width="10" style="18" customWidth="1"/>
    <col min="3075" max="3075" width="8.5546875" style="18" customWidth="1"/>
    <col min="3076" max="3076" width="43.6640625" style="18" customWidth="1"/>
    <col min="3077" max="3077" width="16.44140625" style="18" customWidth="1"/>
    <col min="3078" max="3078" width="15.88671875" style="18" customWidth="1"/>
    <col min="3079" max="3079" width="17.109375" style="18" customWidth="1"/>
    <col min="3080" max="3080" width="14" style="18" customWidth="1"/>
    <col min="3081" max="3081" width="11" style="18" customWidth="1"/>
    <col min="3082" max="3082" width="14.44140625" style="18" customWidth="1"/>
    <col min="3083" max="3084" width="12.6640625" style="18" customWidth="1"/>
    <col min="3085" max="3085" width="11.33203125" style="18" customWidth="1"/>
    <col min="3086" max="3086" width="10.88671875" style="18" customWidth="1"/>
    <col min="3087" max="3087" width="14.33203125" style="18" customWidth="1"/>
    <col min="3088" max="3088" width="16" style="18" customWidth="1"/>
    <col min="3089" max="3089" width="22.5546875" style="18" customWidth="1"/>
    <col min="3090" max="3090" width="7.88671875" style="18"/>
    <col min="3091" max="3091" width="12.44140625" style="18" customWidth="1"/>
    <col min="3092" max="3328" width="7.88671875" style="18"/>
    <col min="3329" max="3330" width="10" style="18" customWidth="1"/>
    <col min="3331" max="3331" width="8.5546875" style="18" customWidth="1"/>
    <col min="3332" max="3332" width="43.6640625" style="18" customWidth="1"/>
    <col min="3333" max="3333" width="16.44140625" style="18" customWidth="1"/>
    <col min="3334" max="3334" width="15.88671875" style="18" customWidth="1"/>
    <col min="3335" max="3335" width="17.109375" style="18" customWidth="1"/>
    <col min="3336" max="3336" width="14" style="18" customWidth="1"/>
    <col min="3337" max="3337" width="11" style="18" customWidth="1"/>
    <col min="3338" max="3338" width="14.44140625" style="18" customWidth="1"/>
    <col min="3339" max="3340" width="12.6640625" style="18" customWidth="1"/>
    <col min="3341" max="3341" width="11.33203125" style="18" customWidth="1"/>
    <col min="3342" max="3342" width="10.88671875" style="18" customWidth="1"/>
    <col min="3343" max="3343" width="14.33203125" style="18" customWidth="1"/>
    <col min="3344" max="3344" width="16" style="18" customWidth="1"/>
    <col min="3345" max="3345" width="22.5546875" style="18" customWidth="1"/>
    <col min="3346" max="3346" width="7.88671875" style="18"/>
    <col min="3347" max="3347" width="12.44140625" style="18" customWidth="1"/>
    <col min="3348" max="3584" width="7.88671875" style="18"/>
    <col min="3585" max="3586" width="10" style="18" customWidth="1"/>
    <col min="3587" max="3587" width="8.5546875" style="18" customWidth="1"/>
    <col min="3588" max="3588" width="43.6640625" style="18" customWidth="1"/>
    <col min="3589" max="3589" width="16.44140625" style="18" customWidth="1"/>
    <col min="3590" max="3590" width="15.88671875" style="18" customWidth="1"/>
    <col min="3591" max="3591" width="17.109375" style="18" customWidth="1"/>
    <col min="3592" max="3592" width="14" style="18" customWidth="1"/>
    <col min="3593" max="3593" width="11" style="18" customWidth="1"/>
    <col min="3594" max="3594" width="14.44140625" style="18" customWidth="1"/>
    <col min="3595" max="3596" width="12.6640625" style="18" customWidth="1"/>
    <col min="3597" max="3597" width="11.33203125" style="18" customWidth="1"/>
    <col min="3598" max="3598" width="10.88671875" style="18" customWidth="1"/>
    <col min="3599" max="3599" width="14.33203125" style="18" customWidth="1"/>
    <col min="3600" max="3600" width="16" style="18" customWidth="1"/>
    <col min="3601" max="3601" width="22.5546875" style="18" customWidth="1"/>
    <col min="3602" max="3602" width="7.88671875" style="18"/>
    <col min="3603" max="3603" width="12.44140625" style="18" customWidth="1"/>
    <col min="3604" max="3840" width="7.88671875" style="18"/>
    <col min="3841" max="3842" width="10" style="18" customWidth="1"/>
    <col min="3843" max="3843" width="8.5546875" style="18" customWidth="1"/>
    <col min="3844" max="3844" width="43.6640625" style="18" customWidth="1"/>
    <col min="3845" max="3845" width="16.44140625" style="18" customWidth="1"/>
    <col min="3846" max="3846" width="15.88671875" style="18" customWidth="1"/>
    <col min="3847" max="3847" width="17.109375" style="18" customWidth="1"/>
    <col min="3848" max="3848" width="14" style="18" customWidth="1"/>
    <col min="3849" max="3849" width="11" style="18" customWidth="1"/>
    <col min="3850" max="3850" width="14.44140625" style="18" customWidth="1"/>
    <col min="3851" max="3852" width="12.6640625" style="18" customWidth="1"/>
    <col min="3853" max="3853" width="11.33203125" style="18" customWidth="1"/>
    <col min="3854" max="3854" width="10.88671875" style="18" customWidth="1"/>
    <col min="3855" max="3855" width="14.33203125" style="18" customWidth="1"/>
    <col min="3856" max="3856" width="16" style="18" customWidth="1"/>
    <col min="3857" max="3857" width="22.5546875" style="18" customWidth="1"/>
    <col min="3858" max="3858" width="7.88671875" style="18"/>
    <col min="3859" max="3859" width="12.44140625" style="18" customWidth="1"/>
    <col min="3860" max="4096" width="7.88671875" style="18"/>
    <col min="4097" max="4098" width="10" style="18" customWidth="1"/>
    <col min="4099" max="4099" width="8.5546875" style="18" customWidth="1"/>
    <col min="4100" max="4100" width="43.6640625" style="18" customWidth="1"/>
    <col min="4101" max="4101" width="16.44140625" style="18" customWidth="1"/>
    <col min="4102" max="4102" width="15.88671875" style="18" customWidth="1"/>
    <col min="4103" max="4103" width="17.109375" style="18" customWidth="1"/>
    <col min="4104" max="4104" width="14" style="18" customWidth="1"/>
    <col min="4105" max="4105" width="11" style="18" customWidth="1"/>
    <col min="4106" max="4106" width="14.44140625" style="18" customWidth="1"/>
    <col min="4107" max="4108" width="12.6640625" style="18" customWidth="1"/>
    <col min="4109" max="4109" width="11.33203125" style="18" customWidth="1"/>
    <col min="4110" max="4110" width="10.88671875" style="18" customWidth="1"/>
    <col min="4111" max="4111" width="14.33203125" style="18" customWidth="1"/>
    <col min="4112" max="4112" width="16" style="18" customWidth="1"/>
    <col min="4113" max="4113" width="22.5546875" style="18" customWidth="1"/>
    <col min="4114" max="4114" width="7.88671875" style="18"/>
    <col min="4115" max="4115" width="12.44140625" style="18" customWidth="1"/>
    <col min="4116" max="4352" width="7.88671875" style="18"/>
    <col min="4353" max="4354" width="10" style="18" customWidth="1"/>
    <col min="4355" max="4355" width="8.5546875" style="18" customWidth="1"/>
    <col min="4356" max="4356" width="43.6640625" style="18" customWidth="1"/>
    <col min="4357" max="4357" width="16.44140625" style="18" customWidth="1"/>
    <col min="4358" max="4358" width="15.88671875" style="18" customWidth="1"/>
    <col min="4359" max="4359" width="17.109375" style="18" customWidth="1"/>
    <col min="4360" max="4360" width="14" style="18" customWidth="1"/>
    <col min="4361" max="4361" width="11" style="18" customWidth="1"/>
    <col min="4362" max="4362" width="14.44140625" style="18" customWidth="1"/>
    <col min="4363" max="4364" width="12.6640625" style="18" customWidth="1"/>
    <col min="4365" max="4365" width="11.33203125" style="18" customWidth="1"/>
    <col min="4366" max="4366" width="10.88671875" style="18" customWidth="1"/>
    <col min="4367" max="4367" width="14.33203125" style="18" customWidth="1"/>
    <col min="4368" max="4368" width="16" style="18" customWidth="1"/>
    <col min="4369" max="4369" width="22.5546875" style="18" customWidth="1"/>
    <col min="4370" max="4370" width="7.88671875" style="18"/>
    <col min="4371" max="4371" width="12.44140625" style="18" customWidth="1"/>
    <col min="4372" max="4608" width="7.88671875" style="18"/>
    <col min="4609" max="4610" width="10" style="18" customWidth="1"/>
    <col min="4611" max="4611" width="8.5546875" style="18" customWidth="1"/>
    <col min="4612" max="4612" width="43.6640625" style="18" customWidth="1"/>
    <col min="4613" max="4613" width="16.44140625" style="18" customWidth="1"/>
    <col min="4614" max="4614" width="15.88671875" style="18" customWidth="1"/>
    <col min="4615" max="4615" width="17.109375" style="18" customWidth="1"/>
    <col min="4616" max="4616" width="14" style="18" customWidth="1"/>
    <col min="4617" max="4617" width="11" style="18" customWidth="1"/>
    <col min="4618" max="4618" width="14.44140625" style="18" customWidth="1"/>
    <col min="4619" max="4620" width="12.6640625" style="18" customWidth="1"/>
    <col min="4621" max="4621" width="11.33203125" style="18" customWidth="1"/>
    <col min="4622" max="4622" width="10.88671875" style="18" customWidth="1"/>
    <col min="4623" max="4623" width="14.33203125" style="18" customWidth="1"/>
    <col min="4624" max="4624" width="16" style="18" customWidth="1"/>
    <col min="4625" max="4625" width="22.5546875" style="18" customWidth="1"/>
    <col min="4626" max="4626" width="7.88671875" style="18"/>
    <col min="4627" max="4627" width="12.44140625" style="18" customWidth="1"/>
    <col min="4628" max="4864" width="7.88671875" style="18"/>
    <col min="4865" max="4866" width="10" style="18" customWidth="1"/>
    <col min="4867" max="4867" width="8.5546875" style="18" customWidth="1"/>
    <col min="4868" max="4868" width="43.6640625" style="18" customWidth="1"/>
    <col min="4869" max="4869" width="16.44140625" style="18" customWidth="1"/>
    <col min="4870" max="4870" width="15.88671875" style="18" customWidth="1"/>
    <col min="4871" max="4871" width="17.109375" style="18" customWidth="1"/>
    <col min="4872" max="4872" width="14" style="18" customWidth="1"/>
    <col min="4873" max="4873" width="11" style="18" customWidth="1"/>
    <col min="4874" max="4874" width="14.44140625" style="18" customWidth="1"/>
    <col min="4875" max="4876" width="12.6640625" style="18" customWidth="1"/>
    <col min="4877" max="4877" width="11.33203125" style="18" customWidth="1"/>
    <col min="4878" max="4878" width="10.88671875" style="18" customWidth="1"/>
    <col min="4879" max="4879" width="14.33203125" style="18" customWidth="1"/>
    <col min="4880" max="4880" width="16" style="18" customWidth="1"/>
    <col min="4881" max="4881" width="22.5546875" style="18" customWidth="1"/>
    <col min="4882" max="4882" width="7.88671875" style="18"/>
    <col min="4883" max="4883" width="12.44140625" style="18" customWidth="1"/>
    <col min="4884" max="5120" width="7.88671875" style="18"/>
    <col min="5121" max="5122" width="10" style="18" customWidth="1"/>
    <col min="5123" max="5123" width="8.5546875" style="18" customWidth="1"/>
    <col min="5124" max="5124" width="43.6640625" style="18" customWidth="1"/>
    <col min="5125" max="5125" width="16.44140625" style="18" customWidth="1"/>
    <col min="5126" max="5126" width="15.88671875" style="18" customWidth="1"/>
    <col min="5127" max="5127" width="17.109375" style="18" customWidth="1"/>
    <col min="5128" max="5128" width="14" style="18" customWidth="1"/>
    <col min="5129" max="5129" width="11" style="18" customWidth="1"/>
    <col min="5130" max="5130" width="14.44140625" style="18" customWidth="1"/>
    <col min="5131" max="5132" width="12.6640625" style="18" customWidth="1"/>
    <col min="5133" max="5133" width="11.33203125" style="18" customWidth="1"/>
    <col min="5134" max="5134" width="10.88671875" style="18" customWidth="1"/>
    <col min="5135" max="5135" width="14.33203125" style="18" customWidth="1"/>
    <col min="5136" max="5136" width="16" style="18" customWidth="1"/>
    <col min="5137" max="5137" width="22.5546875" style="18" customWidth="1"/>
    <col min="5138" max="5138" width="7.88671875" style="18"/>
    <col min="5139" max="5139" width="12.44140625" style="18" customWidth="1"/>
    <col min="5140" max="5376" width="7.88671875" style="18"/>
    <col min="5377" max="5378" width="10" style="18" customWidth="1"/>
    <col min="5379" max="5379" width="8.5546875" style="18" customWidth="1"/>
    <col min="5380" max="5380" width="43.6640625" style="18" customWidth="1"/>
    <col min="5381" max="5381" width="16.44140625" style="18" customWidth="1"/>
    <col min="5382" max="5382" width="15.88671875" style="18" customWidth="1"/>
    <col min="5383" max="5383" width="17.109375" style="18" customWidth="1"/>
    <col min="5384" max="5384" width="14" style="18" customWidth="1"/>
    <col min="5385" max="5385" width="11" style="18" customWidth="1"/>
    <col min="5386" max="5386" width="14.44140625" style="18" customWidth="1"/>
    <col min="5387" max="5388" width="12.6640625" style="18" customWidth="1"/>
    <col min="5389" max="5389" width="11.33203125" style="18" customWidth="1"/>
    <col min="5390" max="5390" width="10.88671875" style="18" customWidth="1"/>
    <col min="5391" max="5391" width="14.33203125" style="18" customWidth="1"/>
    <col min="5392" max="5392" width="16" style="18" customWidth="1"/>
    <col min="5393" max="5393" width="22.5546875" style="18" customWidth="1"/>
    <col min="5394" max="5394" width="7.88671875" style="18"/>
    <col min="5395" max="5395" width="12.44140625" style="18" customWidth="1"/>
    <col min="5396" max="5632" width="7.88671875" style="18"/>
    <col min="5633" max="5634" width="10" style="18" customWidth="1"/>
    <col min="5635" max="5635" width="8.5546875" style="18" customWidth="1"/>
    <col min="5636" max="5636" width="43.6640625" style="18" customWidth="1"/>
    <col min="5637" max="5637" width="16.44140625" style="18" customWidth="1"/>
    <col min="5638" max="5638" width="15.88671875" style="18" customWidth="1"/>
    <col min="5639" max="5639" width="17.109375" style="18" customWidth="1"/>
    <col min="5640" max="5640" width="14" style="18" customWidth="1"/>
    <col min="5641" max="5641" width="11" style="18" customWidth="1"/>
    <col min="5642" max="5642" width="14.44140625" style="18" customWidth="1"/>
    <col min="5643" max="5644" width="12.6640625" style="18" customWidth="1"/>
    <col min="5645" max="5645" width="11.33203125" style="18" customWidth="1"/>
    <col min="5646" max="5646" width="10.88671875" style="18" customWidth="1"/>
    <col min="5647" max="5647" width="14.33203125" style="18" customWidth="1"/>
    <col min="5648" max="5648" width="16" style="18" customWidth="1"/>
    <col min="5649" max="5649" width="22.5546875" style="18" customWidth="1"/>
    <col min="5650" max="5650" width="7.88671875" style="18"/>
    <col min="5651" max="5651" width="12.44140625" style="18" customWidth="1"/>
    <col min="5652" max="5888" width="7.88671875" style="18"/>
    <col min="5889" max="5890" width="10" style="18" customWidth="1"/>
    <col min="5891" max="5891" width="8.5546875" style="18" customWidth="1"/>
    <col min="5892" max="5892" width="43.6640625" style="18" customWidth="1"/>
    <col min="5893" max="5893" width="16.44140625" style="18" customWidth="1"/>
    <col min="5894" max="5894" width="15.88671875" style="18" customWidth="1"/>
    <col min="5895" max="5895" width="17.109375" style="18" customWidth="1"/>
    <col min="5896" max="5896" width="14" style="18" customWidth="1"/>
    <col min="5897" max="5897" width="11" style="18" customWidth="1"/>
    <col min="5898" max="5898" width="14.44140625" style="18" customWidth="1"/>
    <col min="5899" max="5900" width="12.6640625" style="18" customWidth="1"/>
    <col min="5901" max="5901" width="11.33203125" style="18" customWidth="1"/>
    <col min="5902" max="5902" width="10.88671875" style="18" customWidth="1"/>
    <col min="5903" max="5903" width="14.33203125" style="18" customWidth="1"/>
    <col min="5904" max="5904" width="16" style="18" customWidth="1"/>
    <col min="5905" max="5905" width="22.5546875" style="18" customWidth="1"/>
    <col min="5906" max="5906" width="7.88671875" style="18"/>
    <col min="5907" max="5907" width="12.44140625" style="18" customWidth="1"/>
    <col min="5908" max="6144" width="7.88671875" style="18"/>
    <col min="6145" max="6146" width="10" style="18" customWidth="1"/>
    <col min="6147" max="6147" width="8.5546875" style="18" customWidth="1"/>
    <col min="6148" max="6148" width="43.6640625" style="18" customWidth="1"/>
    <col min="6149" max="6149" width="16.44140625" style="18" customWidth="1"/>
    <col min="6150" max="6150" width="15.88671875" style="18" customWidth="1"/>
    <col min="6151" max="6151" width="17.109375" style="18" customWidth="1"/>
    <col min="6152" max="6152" width="14" style="18" customWidth="1"/>
    <col min="6153" max="6153" width="11" style="18" customWidth="1"/>
    <col min="6154" max="6154" width="14.44140625" style="18" customWidth="1"/>
    <col min="6155" max="6156" width="12.6640625" style="18" customWidth="1"/>
    <col min="6157" max="6157" width="11.33203125" style="18" customWidth="1"/>
    <col min="6158" max="6158" width="10.88671875" style="18" customWidth="1"/>
    <col min="6159" max="6159" width="14.33203125" style="18" customWidth="1"/>
    <col min="6160" max="6160" width="16" style="18" customWidth="1"/>
    <col min="6161" max="6161" width="22.5546875" style="18" customWidth="1"/>
    <col min="6162" max="6162" width="7.88671875" style="18"/>
    <col min="6163" max="6163" width="12.44140625" style="18" customWidth="1"/>
    <col min="6164" max="6400" width="7.88671875" style="18"/>
    <col min="6401" max="6402" width="10" style="18" customWidth="1"/>
    <col min="6403" max="6403" width="8.5546875" style="18" customWidth="1"/>
    <col min="6404" max="6404" width="43.6640625" style="18" customWidth="1"/>
    <col min="6405" max="6405" width="16.44140625" style="18" customWidth="1"/>
    <col min="6406" max="6406" width="15.88671875" style="18" customWidth="1"/>
    <col min="6407" max="6407" width="17.109375" style="18" customWidth="1"/>
    <col min="6408" max="6408" width="14" style="18" customWidth="1"/>
    <col min="6409" max="6409" width="11" style="18" customWidth="1"/>
    <col min="6410" max="6410" width="14.44140625" style="18" customWidth="1"/>
    <col min="6411" max="6412" width="12.6640625" style="18" customWidth="1"/>
    <col min="6413" max="6413" width="11.33203125" style="18" customWidth="1"/>
    <col min="6414" max="6414" width="10.88671875" style="18" customWidth="1"/>
    <col min="6415" max="6415" width="14.33203125" style="18" customWidth="1"/>
    <col min="6416" max="6416" width="16" style="18" customWidth="1"/>
    <col min="6417" max="6417" width="22.5546875" style="18" customWidth="1"/>
    <col min="6418" max="6418" width="7.88671875" style="18"/>
    <col min="6419" max="6419" width="12.44140625" style="18" customWidth="1"/>
    <col min="6420" max="6656" width="7.88671875" style="18"/>
    <col min="6657" max="6658" width="10" style="18" customWidth="1"/>
    <col min="6659" max="6659" width="8.5546875" style="18" customWidth="1"/>
    <col min="6660" max="6660" width="43.6640625" style="18" customWidth="1"/>
    <col min="6661" max="6661" width="16.44140625" style="18" customWidth="1"/>
    <col min="6662" max="6662" width="15.88671875" style="18" customWidth="1"/>
    <col min="6663" max="6663" width="17.109375" style="18" customWidth="1"/>
    <col min="6664" max="6664" width="14" style="18" customWidth="1"/>
    <col min="6665" max="6665" width="11" style="18" customWidth="1"/>
    <col min="6666" max="6666" width="14.44140625" style="18" customWidth="1"/>
    <col min="6667" max="6668" width="12.6640625" style="18" customWidth="1"/>
    <col min="6669" max="6669" width="11.33203125" style="18" customWidth="1"/>
    <col min="6670" max="6670" width="10.88671875" style="18" customWidth="1"/>
    <col min="6671" max="6671" width="14.33203125" style="18" customWidth="1"/>
    <col min="6672" max="6672" width="16" style="18" customWidth="1"/>
    <col min="6673" max="6673" width="22.5546875" style="18" customWidth="1"/>
    <col min="6674" max="6674" width="7.88671875" style="18"/>
    <col min="6675" max="6675" width="12.44140625" style="18" customWidth="1"/>
    <col min="6676" max="6912" width="7.88671875" style="18"/>
    <col min="6913" max="6914" width="10" style="18" customWidth="1"/>
    <col min="6915" max="6915" width="8.5546875" style="18" customWidth="1"/>
    <col min="6916" max="6916" width="43.6640625" style="18" customWidth="1"/>
    <col min="6917" max="6917" width="16.44140625" style="18" customWidth="1"/>
    <col min="6918" max="6918" width="15.88671875" style="18" customWidth="1"/>
    <col min="6919" max="6919" width="17.109375" style="18" customWidth="1"/>
    <col min="6920" max="6920" width="14" style="18" customWidth="1"/>
    <col min="6921" max="6921" width="11" style="18" customWidth="1"/>
    <col min="6922" max="6922" width="14.44140625" style="18" customWidth="1"/>
    <col min="6923" max="6924" width="12.6640625" style="18" customWidth="1"/>
    <col min="6925" max="6925" width="11.33203125" style="18" customWidth="1"/>
    <col min="6926" max="6926" width="10.88671875" style="18" customWidth="1"/>
    <col min="6927" max="6927" width="14.33203125" style="18" customWidth="1"/>
    <col min="6928" max="6928" width="16" style="18" customWidth="1"/>
    <col min="6929" max="6929" width="22.5546875" style="18" customWidth="1"/>
    <col min="6930" max="6930" width="7.88671875" style="18"/>
    <col min="6931" max="6931" width="12.44140625" style="18" customWidth="1"/>
    <col min="6932" max="7168" width="7.88671875" style="18"/>
    <col min="7169" max="7170" width="10" style="18" customWidth="1"/>
    <col min="7171" max="7171" width="8.5546875" style="18" customWidth="1"/>
    <col min="7172" max="7172" width="43.6640625" style="18" customWidth="1"/>
    <col min="7173" max="7173" width="16.44140625" style="18" customWidth="1"/>
    <col min="7174" max="7174" width="15.88671875" style="18" customWidth="1"/>
    <col min="7175" max="7175" width="17.109375" style="18" customWidth="1"/>
    <col min="7176" max="7176" width="14" style="18" customWidth="1"/>
    <col min="7177" max="7177" width="11" style="18" customWidth="1"/>
    <col min="7178" max="7178" width="14.44140625" style="18" customWidth="1"/>
    <col min="7179" max="7180" width="12.6640625" style="18" customWidth="1"/>
    <col min="7181" max="7181" width="11.33203125" style="18" customWidth="1"/>
    <col min="7182" max="7182" width="10.88671875" style="18" customWidth="1"/>
    <col min="7183" max="7183" width="14.33203125" style="18" customWidth="1"/>
    <col min="7184" max="7184" width="16" style="18" customWidth="1"/>
    <col min="7185" max="7185" width="22.5546875" style="18" customWidth="1"/>
    <col min="7186" max="7186" width="7.88671875" style="18"/>
    <col min="7187" max="7187" width="12.44140625" style="18" customWidth="1"/>
    <col min="7188" max="7424" width="7.88671875" style="18"/>
    <col min="7425" max="7426" width="10" style="18" customWidth="1"/>
    <col min="7427" max="7427" width="8.5546875" style="18" customWidth="1"/>
    <col min="7428" max="7428" width="43.6640625" style="18" customWidth="1"/>
    <col min="7429" max="7429" width="16.44140625" style="18" customWidth="1"/>
    <col min="7430" max="7430" width="15.88671875" style="18" customWidth="1"/>
    <col min="7431" max="7431" width="17.109375" style="18" customWidth="1"/>
    <col min="7432" max="7432" width="14" style="18" customWidth="1"/>
    <col min="7433" max="7433" width="11" style="18" customWidth="1"/>
    <col min="7434" max="7434" width="14.44140625" style="18" customWidth="1"/>
    <col min="7435" max="7436" width="12.6640625" style="18" customWidth="1"/>
    <col min="7437" max="7437" width="11.33203125" style="18" customWidth="1"/>
    <col min="7438" max="7438" width="10.88671875" style="18" customWidth="1"/>
    <col min="7439" max="7439" width="14.33203125" style="18" customWidth="1"/>
    <col min="7440" max="7440" width="16" style="18" customWidth="1"/>
    <col min="7441" max="7441" width="22.5546875" style="18" customWidth="1"/>
    <col min="7442" max="7442" width="7.88671875" style="18"/>
    <col min="7443" max="7443" width="12.44140625" style="18" customWidth="1"/>
    <col min="7444" max="7680" width="7.88671875" style="18"/>
    <col min="7681" max="7682" width="10" style="18" customWidth="1"/>
    <col min="7683" max="7683" width="8.5546875" style="18" customWidth="1"/>
    <col min="7684" max="7684" width="43.6640625" style="18" customWidth="1"/>
    <col min="7685" max="7685" width="16.44140625" style="18" customWidth="1"/>
    <col min="7686" max="7686" width="15.88671875" style="18" customWidth="1"/>
    <col min="7687" max="7687" width="17.109375" style="18" customWidth="1"/>
    <col min="7688" max="7688" width="14" style="18" customWidth="1"/>
    <col min="7689" max="7689" width="11" style="18" customWidth="1"/>
    <col min="7690" max="7690" width="14.44140625" style="18" customWidth="1"/>
    <col min="7691" max="7692" width="12.6640625" style="18" customWidth="1"/>
    <col min="7693" max="7693" width="11.33203125" style="18" customWidth="1"/>
    <col min="7694" max="7694" width="10.88671875" style="18" customWidth="1"/>
    <col min="7695" max="7695" width="14.33203125" style="18" customWidth="1"/>
    <col min="7696" max="7696" width="16" style="18" customWidth="1"/>
    <col min="7697" max="7697" width="22.5546875" style="18" customWidth="1"/>
    <col min="7698" max="7698" width="7.88671875" style="18"/>
    <col min="7699" max="7699" width="12.44140625" style="18" customWidth="1"/>
    <col min="7700" max="7936" width="7.88671875" style="18"/>
    <col min="7937" max="7938" width="10" style="18" customWidth="1"/>
    <col min="7939" max="7939" width="8.5546875" style="18" customWidth="1"/>
    <col min="7940" max="7940" width="43.6640625" style="18" customWidth="1"/>
    <col min="7941" max="7941" width="16.44140625" style="18" customWidth="1"/>
    <col min="7942" max="7942" width="15.88671875" style="18" customWidth="1"/>
    <col min="7943" max="7943" width="17.109375" style="18" customWidth="1"/>
    <col min="7944" max="7944" width="14" style="18" customWidth="1"/>
    <col min="7945" max="7945" width="11" style="18" customWidth="1"/>
    <col min="7946" max="7946" width="14.44140625" style="18" customWidth="1"/>
    <col min="7947" max="7948" width="12.6640625" style="18" customWidth="1"/>
    <col min="7949" max="7949" width="11.33203125" style="18" customWidth="1"/>
    <col min="7950" max="7950" width="10.88671875" style="18" customWidth="1"/>
    <col min="7951" max="7951" width="14.33203125" style="18" customWidth="1"/>
    <col min="7952" max="7952" width="16" style="18" customWidth="1"/>
    <col min="7953" max="7953" width="22.5546875" style="18" customWidth="1"/>
    <col min="7954" max="7954" width="7.88671875" style="18"/>
    <col min="7955" max="7955" width="12.44140625" style="18" customWidth="1"/>
    <col min="7956" max="8192" width="7.88671875" style="18"/>
    <col min="8193" max="8194" width="10" style="18" customWidth="1"/>
    <col min="8195" max="8195" width="8.5546875" style="18" customWidth="1"/>
    <col min="8196" max="8196" width="43.6640625" style="18" customWidth="1"/>
    <col min="8197" max="8197" width="16.44140625" style="18" customWidth="1"/>
    <col min="8198" max="8198" width="15.88671875" style="18" customWidth="1"/>
    <col min="8199" max="8199" width="17.109375" style="18" customWidth="1"/>
    <col min="8200" max="8200" width="14" style="18" customWidth="1"/>
    <col min="8201" max="8201" width="11" style="18" customWidth="1"/>
    <col min="8202" max="8202" width="14.44140625" style="18" customWidth="1"/>
    <col min="8203" max="8204" width="12.6640625" style="18" customWidth="1"/>
    <col min="8205" max="8205" width="11.33203125" style="18" customWidth="1"/>
    <col min="8206" max="8206" width="10.88671875" style="18" customWidth="1"/>
    <col min="8207" max="8207" width="14.33203125" style="18" customWidth="1"/>
    <col min="8208" max="8208" width="16" style="18" customWidth="1"/>
    <col min="8209" max="8209" width="22.5546875" style="18" customWidth="1"/>
    <col min="8210" max="8210" width="7.88671875" style="18"/>
    <col min="8211" max="8211" width="12.44140625" style="18" customWidth="1"/>
    <col min="8212" max="8448" width="7.88671875" style="18"/>
    <col min="8449" max="8450" width="10" style="18" customWidth="1"/>
    <col min="8451" max="8451" width="8.5546875" style="18" customWidth="1"/>
    <col min="8452" max="8452" width="43.6640625" style="18" customWidth="1"/>
    <col min="8453" max="8453" width="16.44140625" style="18" customWidth="1"/>
    <col min="8454" max="8454" width="15.88671875" style="18" customWidth="1"/>
    <col min="8455" max="8455" width="17.109375" style="18" customWidth="1"/>
    <col min="8456" max="8456" width="14" style="18" customWidth="1"/>
    <col min="8457" max="8457" width="11" style="18" customWidth="1"/>
    <col min="8458" max="8458" width="14.44140625" style="18" customWidth="1"/>
    <col min="8459" max="8460" width="12.6640625" style="18" customWidth="1"/>
    <col min="8461" max="8461" width="11.33203125" style="18" customWidth="1"/>
    <col min="8462" max="8462" width="10.88671875" style="18" customWidth="1"/>
    <col min="8463" max="8463" width="14.33203125" style="18" customWidth="1"/>
    <col min="8464" max="8464" width="16" style="18" customWidth="1"/>
    <col min="8465" max="8465" width="22.5546875" style="18" customWidth="1"/>
    <col min="8466" max="8466" width="7.88671875" style="18"/>
    <col min="8467" max="8467" width="12.44140625" style="18" customWidth="1"/>
    <col min="8468" max="8704" width="7.88671875" style="18"/>
    <col min="8705" max="8706" width="10" style="18" customWidth="1"/>
    <col min="8707" max="8707" width="8.5546875" style="18" customWidth="1"/>
    <col min="8708" max="8708" width="43.6640625" style="18" customWidth="1"/>
    <col min="8709" max="8709" width="16.44140625" style="18" customWidth="1"/>
    <col min="8710" max="8710" width="15.88671875" style="18" customWidth="1"/>
    <col min="8711" max="8711" width="17.109375" style="18" customWidth="1"/>
    <col min="8712" max="8712" width="14" style="18" customWidth="1"/>
    <col min="8713" max="8713" width="11" style="18" customWidth="1"/>
    <col min="8714" max="8714" width="14.44140625" style="18" customWidth="1"/>
    <col min="8715" max="8716" width="12.6640625" style="18" customWidth="1"/>
    <col min="8717" max="8717" width="11.33203125" style="18" customWidth="1"/>
    <col min="8718" max="8718" width="10.88671875" style="18" customWidth="1"/>
    <col min="8719" max="8719" width="14.33203125" style="18" customWidth="1"/>
    <col min="8720" max="8720" width="16" style="18" customWidth="1"/>
    <col min="8721" max="8721" width="22.5546875" style="18" customWidth="1"/>
    <col min="8722" max="8722" width="7.88671875" style="18"/>
    <col min="8723" max="8723" width="12.44140625" style="18" customWidth="1"/>
    <col min="8724" max="8960" width="7.88671875" style="18"/>
    <col min="8961" max="8962" width="10" style="18" customWidth="1"/>
    <col min="8963" max="8963" width="8.5546875" style="18" customWidth="1"/>
    <col min="8964" max="8964" width="43.6640625" style="18" customWidth="1"/>
    <col min="8965" max="8965" width="16.44140625" style="18" customWidth="1"/>
    <col min="8966" max="8966" width="15.88671875" style="18" customWidth="1"/>
    <col min="8967" max="8967" width="17.109375" style="18" customWidth="1"/>
    <col min="8968" max="8968" width="14" style="18" customWidth="1"/>
    <col min="8969" max="8969" width="11" style="18" customWidth="1"/>
    <col min="8970" max="8970" width="14.44140625" style="18" customWidth="1"/>
    <col min="8971" max="8972" width="12.6640625" style="18" customWidth="1"/>
    <col min="8973" max="8973" width="11.33203125" style="18" customWidth="1"/>
    <col min="8974" max="8974" width="10.88671875" style="18" customWidth="1"/>
    <col min="8975" max="8975" width="14.33203125" style="18" customWidth="1"/>
    <col min="8976" max="8976" width="16" style="18" customWidth="1"/>
    <col min="8977" max="8977" width="22.5546875" style="18" customWidth="1"/>
    <col min="8978" max="8978" width="7.88671875" style="18"/>
    <col min="8979" max="8979" width="12.44140625" style="18" customWidth="1"/>
    <col min="8980" max="9216" width="7.88671875" style="18"/>
    <col min="9217" max="9218" width="10" style="18" customWidth="1"/>
    <col min="9219" max="9219" width="8.5546875" style="18" customWidth="1"/>
    <col min="9220" max="9220" width="43.6640625" style="18" customWidth="1"/>
    <col min="9221" max="9221" width="16.44140625" style="18" customWidth="1"/>
    <col min="9222" max="9222" width="15.88671875" style="18" customWidth="1"/>
    <col min="9223" max="9223" width="17.109375" style="18" customWidth="1"/>
    <col min="9224" max="9224" width="14" style="18" customWidth="1"/>
    <col min="9225" max="9225" width="11" style="18" customWidth="1"/>
    <col min="9226" max="9226" width="14.44140625" style="18" customWidth="1"/>
    <col min="9227" max="9228" width="12.6640625" style="18" customWidth="1"/>
    <col min="9229" max="9229" width="11.33203125" style="18" customWidth="1"/>
    <col min="9230" max="9230" width="10.88671875" style="18" customWidth="1"/>
    <col min="9231" max="9231" width="14.33203125" style="18" customWidth="1"/>
    <col min="9232" max="9232" width="16" style="18" customWidth="1"/>
    <col min="9233" max="9233" width="22.5546875" style="18" customWidth="1"/>
    <col min="9234" max="9234" width="7.88671875" style="18"/>
    <col min="9235" max="9235" width="12.44140625" style="18" customWidth="1"/>
    <col min="9236" max="9472" width="7.88671875" style="18"/>
    <col min="9473" max="9474" width="10" style="18" customWidth="1"/>
    <col min="9475" max="9475" width="8.5546875" style="18" customWidth="1"/>
    <col min="9476" max="9476" width="43.6640625" style="18" customWidth="1"/>
    <col min="9477" max="9477" width="16.44140625" style="18" customWidth="1"/>
    <col min="9478" max="9478" width="15.88671875" style="18" customWidth="1"/>
    <col min="9479" max="9479" width="17.109375" style="18" customWidth="1"/>
    <col min="9480" max="9480" width="14" style="18" customWidth="1"/>
    <col min="9481" max="9481" width="11" style="18" customWidth="1"/>
    <col min="9482" max="9482" width="14.44140625" style="18" customWidth="1"/>
    <col min="9483" max="9484" width="12.6640625" style="18" customWidth="1"/>
    <col min="9485" max="9485" width="11.33203125" style="18" customWidth="1"/>
    <col min="9486" max="9486" width="10.88671875" style="18" customWidth="1"/>
    <col min="9487" max="9487" width="14.33203125" style="18" customWidth="1"/>
    <col min="9488" max="9488" width="16" style="18" customWidth="1"/>
    <col min="9489" max="9489" width="22.5546875" style="18" customWidth="1"/>
    <col min="9490" max="9490" width="7.88671875" style="18"/>
    <col min="9491" max="9491" width="12.44140625" style="18" customWidth="1"/>
    <col min="9492" max="9728" width="7.88671875" style="18"/>
    <col min="9729" max="9730" width="10" style="18" customWidth="1"/>
    <col min="9731" max="9731" width="8.5546875" style="18" customWidth="1"/>
    <col min="9732" max="9732" width="43.6640625" style="18" customWidth="1"/>
    <col min="9733" max="9733" width="16.44140625" style="18" customWidth="1"/>
    <col min="9734" max="9734" width="15.88671875" style="18" customWidth="1"/>
    <col min="9735" max="9735" width="17.109375" style="18" customWidth="1"/>
    <col min="9736" max="9736" width="14" style="18" customWidth="1"/>
    <col min="9737" max="9737" width="11" style="18" customWidth="1"/>
    <col min="9738" max="9738" width="14.44140625" style="18" customWidth="1"/>
    <col min="9739" max="9740" width="12.6640625" style="18" customWidth="1"/>
    <col min="9741" max="9741" width="11.33203125" style="18" customWidth="1"/>
    <col min="9742" max="9742" width="10.88671875" style="18" customWidth="1"/>
    <col min="9743" max="9743" width="14.33203125" style="18" customWidth="1"/>
    <col min="9744" max="9744" width="16" style="18" customWidth="1"/>
    <col min="9745" max="9745" width="22.5546875" style="18" customWidth="1"/>
    <col min="9746" max="9746" width="7.88671875" style="18"/>
    <col min="9747" max="9747" width="12.44140625" style="18" customWidth="1"/>
    <col min="9748" max="9984" width="7.88671875" style="18"/>
    <col min="9985" max="9986" width="10" style="18" customWidth="1"/>
    <col min="9987" max="9987" width="8.5546875" style="18" customWidth="1"/>
    <col min="9988" max="9988" width="43.6640625" style="18" customWidth="1"/>
    <col min="9989" max="9989" width="16.44140625" style="18" customWidth="1"/>
    <col min="9990" max="9990" width="15.88671875" style="18" customWidth="1"/>
    <col min="9991" max="9991" width="17.109375" style="18" customWidth="1"/>
    <col min="9992" max="9992" width="14" style="18" customWidth="1"/>
    <col min="9993" max="9993" width="11" style="18" customWidth="1"/>
    <col min="9994" max="9994" width="14.44140625" style="18" customWidth="1"/>
    <col min="9995" max="9996" width="12.6640625" style="18" customWidth="1"/>
    <col min="9997" max="9997" width="11.33203125" style="18" customWidth="1"/>
    <col min="9998" max="9998" width="10.88671875" style="18" customWidth="1"/>
    <col min="9999" max="9999" width="14.33203125" style="18" customWidth="1"/>
    <col min="10000" max="10000" width="16" style="18" customWidth="1"/>
    <col min="10001" max="10001" width="22.5546875" style="18" customWidth="1"/>
    <col min="10002" max="10002" width="7.88671875" style="18"/>
    <col min="10003" max="10003" width="12.44140625" style="18" customWidth="1"/>
    <col min="10004" max="10240" width="7.88671875" style="18"/>
    <col min="10241" max="10242" width="10" style="18" customWidth="1"/>
    <col min="10243" max="10243" width="8.5546875" style="18" customWidth="1"/>
    <col min="10244" max="10244" width="43.6640625" style="18" customWidth="1"/>
    <col min="10245" max="10245" width="16.44140625" style="18" customWidth="1"/>
    <col min="10246" max="10246" width="15.88671875" style="18" customWidth="1"/>
    <col min="10247" max="10247" width="17.109375" style="18" customWidth="1"/>
    <col min="10248" max="10248" width="14" style="18" customWidth="1"/>
    <col min="10249" max="10249" width="11" style="18" customWidth="1"/>
    <col min="10250" max="10250" width="14.44140625" style="18" customWidth="1"/>
    <col min="10251" max="10252" width="12.6640625" style="18" customWidth="1"/>
    <col min="10253" max="10253" width="11.33203125" style="18" customWidth="1"/>
    <col min="10254" max="10254" width="10.88671875" style="18" customWidth="1"/>
    <col min="10255" max="10255" width="14.33203125" style="18" customWidth="1"/>
    <col min="10256" max="10256" width="16" style="18" customWidth="1"/>
    <col min="10257" max="10257" width="22.5546875" style="18" customWidth="1"/>
    <col min="10258" max="10258" width="7.88671875" style="18"/>
    <col min="10259" max="10259" width="12.44140625" style="18" customWidth="1"/>
    <col min="10260" max="10496" width="7.88671875" style="18"/>
    <col min="10497" max="10498" width="10" style="18" customWidth="1"/>
    <col min="10499" max="10499" width="8.5546875" style="18" customWidth="1"/>
    <col min="10500" max="10500" width="43.6640625" style="18" customWidth="1"/>
    <col min="10501" max="10501" width="16.44140625" style="18" customWidth="1"/>
    <col min="10502" max="10502" width="15.88671875" style="18" customWidth="1"/>
    <col min="10503" max="10503" width="17.109375" style="18" customWidth="1"/>
    <col min="10504" max="10504" width="14" style="18" customWidth="1"/>
    <col min="10505" max="10505" width="11" style="18" customWidth="1"/>
    <col min="10506" max="10506" width="14.44140625" style="18" customWidth="1"/>
    <col min="10507" max="10508" width="12.6640625" style="18" customWidth="1"/>
    <col min="10509" max="10509" width="11.33203125" style="18" customWidth="1"/>
    <col min="10510" max="10510" width="10.88671875" style="18" customWidth="1"/>
    <col min="10511" max="10511" width="14.33203125" style="18" customWidth="1"/>
    <col min="10512" max="10512" width="16" style="18" customWidth="1"/>
    <col min="10513" max="10513" width="22.5546875" style="18" customWidth="1"/>
    <col min="10514" max="10514" width="7.88671875" style="18"/>
    <col min="10515" max="10515" width="12.44140625" style="18" customWidth="1"/>
    <col min="10516" max="10752" width="7.88671875" style="18"/>
    <col min="10753" max="10754" width="10" style="18" customWidth="1"/>
    <col min="10755" max="10755" width="8.5546875" style="18" customWidth="1"/>
    <col min="10756" max="10756" width="43.6640625" style="18" customWidth="1"/>
    <col min="10757" max="10757" width="16.44140625" style="18" customWidth="1"/>
    <col min="10758" max="10758" width="15.88671875" style="18" customWidth="1"/>
    <col min="10759" max="10759" width="17.109375" style="18" customWidth="1"/>
    <col min="10760" max="10760" width="14" style="18" customWidth="1"/>
    <col min="10761" max="10761" width="11" style="18" customWidth="1"/>
    <col min="10762" max="10762" width="14.44140625" style="18" customWidth="1"/>
    <col min="10763" max="10764" width="12.6640625" style="18" customWidth="1"/>
    <col min="10765" max="10765" width="11.33203125" style="18" customWidth="1"/>
    <col min="10766" max="10766" width="10.88671875" style="18" customWidth="1"/>
    <col min="10767" max="10767" width="14.33203125" style="18" customWidth="1"/>
    <col min="10768" max="10768" width="16" style="18" customWidth="1"/>
    <col min="10769" max="10769" width="22.5546875" style="18" customWidth="1"/>
    <col min="10770" max="10770" width="7.88671875" style="18"/>
    <col min="10771" max="10771" width="12.44140625" style="18" customWidth="1"/>
    <col min="10772" max="11008" width="7.88671875" style="18"/>
    <col min="11009" max="11010" width="10" style="18" customWidth="1"/>
    <col min="11011" max="11011" width="8.5546875" style="18" customWidth="1"/>
    <col min="11012" max="11012" width="43.6640625" style="18" customWidth="1"/>
    <col min="11013" max="11013" width="16.44140625" style="18" customWidth="1"/>
    <col min="11014" max="11014" width="15.88671875" style="18" customWidth="1"/>
    <col min="11015" max="11015" width="17.109375" style="18" customWidth="1"/>
    <col min="11016" max="11016" width="14" style="18" customWidth="1"/>
    <col min="11017" max="11017" width="11" style="18" customWidth="1"/>
    <col min="11018" max="11018" width="14.44140625" style="18" customWidth="1"/>
    <col min="11019" max="11020" width="12.6640625" style="18" customWidth="1"/>
    <col min="11021" max="11021" width="11.33203125" style="18" customWidth="1"/>
    <col min="11022" max="11022" width="10.88671875" style="18" customWidth="1"/>
    <col min="11023" max="11023" width="14.33203125" style="18" customWidth="1"/>
    <col min="11024" max="11024" width="16" style="18" customWidth="1"/>
    <col min="11025" max="11025" width="22.5546875" style="18" customWidth="1"/>
    <col min="11026" max="11026" width="7.88671875" style="18"/>
    <col min="11027" max="11027" width="12.44140625" style="18" customWidth="1"/>
    <col min="11028" max="11264" width="7.88671875" style="18"/>
    <col min="11265" max="11266" width="10" style="18" customWidth="1"/>
    <col min="11267" max="11267" width="8.5546875" style="18" customWidth="1"/>
    <col min="11268" max="11268" width="43.6640625" style="18" customWidth="1"/>
    <col min="11269" max="11269" width="16.44140625" style="18" customWidth="1"/>
    <col min="11270" max="11270" width="15.88671875" style="18" customWidth="1"/>
    <col min="11271" max="11271" width="17.109375" style="18" customWidth="1"/>
    <col min="11272" max="11272" width="14" style="18" customWidth="1"/>
    <col min="11273" max="11273" width="11" style="18" customWidth="1"/>
    <col min="11274" max="11274" width="14.44140625" style="18" customWidth="1"/>
    <col min="11275" max="11276" width="12.6640625" style="18" customWidth="1"/>
    <col min="11277" max="11277" width="11.33203125" style="18" customWidth="1"/>
    <col min="11278" max="11278" width="10.88671875" style="18" customWidth="1"/>
    <col min="11279" max="11279" width="14.33203125" style="18" customWidth="1"/>
    <col min="11280" max="11280" width="16" style="18" customWidth="1"/>
    <col min="11281" max="11281" width="22.5546875" style="18" customWidth="1"/>
    <col min="11282" max="11282" width="7.88671875" style="18"/>
    <col min="11283" max="11283" width="12.44140625" style="18" customWidth="1"/>
    <col min="11284" max="11520" width="7.88671875" style="18"/>
    <col min="11521" max="11522" width="10" style="18" customWidth="1"/>
    <col min="11523" max="11523" width="8.5546875" style="18" customWidth="1"/>
    <col min="11524" max="11524" width="43.6640625" style="18" customWidth="1"/>
    <col min="11525" max="11525" width="16.44140625" style="18" customWidth="1"/>
    <col min="11526" max="11526" width="15.88671875" style="18" customWidth="1"/>
    <col min="11527" max="11527" width="17.109375" style="18" customWidth="1"/>
    <col min="11528" max="11528" width="14" style="18" customWidth="1"/>
    <col min="11529" max="11529" width="11" style="18" customWidth="1"/>
    <col min="11530" max="11530" width="14.44140625" style="18" customWidth="1"/>
    <col min="11531" max="11532" width="12.6640625" style="18" customWidth="1"/>
    <col min="11533" max="11533" width="11.33203125" style="18" customWidth="1"/>
    <col min="11534" max="11534" width="10.88671875" style="18" customWidth="1"/>
    <col min="11535" max="11535" width="14.33203125" style="18" customWidth="1"/>
    <col min="11536" max="11536" width="16" style="18" customWidth="1"/>
    <col min="11537" max="11537" width="22.5546875" style="18" customWidth="1"/>
    <col min="11538" max="11538" width="7.88671875" style="18"/>
    <col min="11539" max="11539" width="12.44140625" style="18" customWidth="1"/>
    <col min="11540" max="11776" width="7.88671875" style="18"/>
    <col min="11777" max="11778" width="10" style="18" customWidth="1"/>
    <col min="11779" max="11779" width="8.5546875" style="18" customWidth="1"/>
    <col min="11780" max="11780" width="43.6640625" style="18" customWidth="1"/>
    <col min="11781" max="11781" width="16.44140625" style="18" customWidth="1"/>
    <col min="11782" max="11782" width="15.88671875" style="18" customWidth="1"/>
    <col min="11783" max="11783" width="17.109375" style="18" customWidth="1"/>
    <col min="11784" max="11784" width="14" style="18" customWidth="1"/>
    <col min="11785" max="11785" width="11" style="18" customWidth="1"/>
    <col min="11786" max="11786" width="14.44140625" style="18" customWidth="1"/>
    <col min="11787" max="11788" width="12.6640625" style="18" customWidth="1"/>
    <col min="11789" max="11789" width="11.33203125" style="18" customWidth="1"/>
    <col min="11790" max="11790" width="10.88671875" style="18" customWidth="1"/>
    <col min="11791" max="11791" width="14.33203125" style="18" customWidth="1"/>
    <col min="11792" max="11792" width="16" style="18" customWidth="1"/>
    <col min="11793" max="11793" width="22.5546875" style="18" customWidth="1"/>
    <col min="11794" max="11794" width="7.88671875" style="18"/>
    <col min="11795" max="11795" width="12.44140625" style="18" customWidth="1"/>
    <col min="11796" max="12032" width="7.88671875" style="18"/>
    <col min="12033" max="12034" width="10" style="18" customWidth="1"/>
    <col min="12035" max="12035" width="8.5546875" style="18" customWidth="1"/>
    <col min="12036" max="12036" width="43.6640625" style="18" customWidth="1"/>
    <col min="12037" max="12037" width="16.44140625" style="18" customWidth="1"/>
    <col min="12038" max="12038" width="15.88671875" style="18" customWidth="1"/>
    <col min="12039" max="12039" width="17.109375" style="18" customWidth="1"/>
    <col min="12040" max="12040" width="14" style="18" customWidth="1"/>
    <col min="12041" max="12041" width="11" style="18" customWidth="1"/>
    <col min="12042" max="12042" width="14.44140625" style="18" customWidth="1"/>
    <col min="12043" max="12044" width="12.6640625" style="18" customWidth="1"/>
    <col min="12045" max="12045" width="11.33203125" style="18" customWidth="1"/>
    <col min="12046" max="12046" width="10.88671875" style="18" customWidth="1"/>
    <col min="12047" max="12047" width="14.33203125" style="18" customWidth="1"/>
    <col min="12048" max="12048" width="16" style="18" customWidth="1"/>
    <col min="12049" max="12049" width="22.5546875" style="18" customWidth="1"/>
    <col min="12050" max="12050" width="7.88671875" style="18"/>
    <col min="12051" max="12051" width="12.44140625" style="18" customWidth="1"/>
    <col min="12052" max="12288" width="7.88671875" style="18"/>
    <col min="12289" max="12290" width="10" style="18" customWidth="1"/>
    <col min="12291" max="12291" width="8.5546875" style="18" customWidth="1"/>
    <col min="12292" max="12292" width="43.6640625" style="18" customWidth="1"/>
    <col min="12293" max="12293" width="16.44140625" style="18" customWidth="1"/>
    <col min="12294" max="12294" width="15.88671875" style="18" customWidth="1"/>
    <col min="12295" max="12295" width="17.109375" style="18" customWidth="1"/>
    <col min="12296" max="12296" width="14" style="18" customWidth="1"/>
    <col min="12297" max="12297" width="11" style="18" customWidth="1"/>
    <col min="12298" max="12298" width="14.44140625" style="18" customWidth="1"/>
    <col min="12299" max="12300" width="12.6640625" style="18" customWidth="1"/>
    <col min="12301" max="12301" width="11.33203125" style="18" customWidth="1"/>
    <col min="12302" max="12302" width="10.88671875" style="18" customWidth="1"/>
    <col min="12303" max="12303" width="14.33203125" style="18" customWidth="1"/>
    <col min="12304" max="12304" width="16" style="18" customWidth="1"/>
    <col min="12305" max="12305" width="22.5546875" style="18" customWidth="1"/>
    <col min="12306" max="12306" width="7.88671875" style="18"/>
    <col min="12307" max="12307" width="12.44140625" style="18" customWidth="1"/>
    <col min="12308" max="12544" width="7.88671875" style="18"/>
    <col min="12545" max="12546" width="10" style="18" customWidth="1"/>
    <col min="12547" max="12547" width="8.5546875" style="18" customWidth="1"/>
    <col min="12548" max="12548" width="43.6640625" style="18" customWidth="1"/>
    <col min="12549" max="12549" width="16.44140625" style="18" customWidth="1"/>
    <col min="12550" max="12550" width="15.88671875" style="18" customWidth="1"/>
    <col min="12551" max="12551" width="17.109375" style="18" customWidth="1"/>
    <col min="12552" max="12552" width="14" style="18" customWidth="1"/>
    <col min="12553" max="12553" width="11" style="18" customWidth="1"/>
    <col min="12554" max="12554" width="14.44140625" style="18" customWidth="1"/>
    <col min="12555" max="12556" width="12.6640625" style="18" customWidth="1"/>
    <col min="12557" max="12557" width="11.33203125" style="18" customWidth="1"/>
    <col min="12558" max="12558" width="10.88671875" style="18" customWidth="1"/>
    <col min="12559" max="12559" width="14.33203125" style="18" customWidth="1"/>
    <col min="12560" max="12560" width="16" style="18" customWidth="1"/>
    <col min="12561" max="12561" width="22.5546875" style="18" customWidth="1"/>
    <col min="12562" max="12562" width="7.88671875" style="18"/>
    <col min="12563" max="12563" width="12.44140625" style="18" customWidth="1"/>
    <col min="12564" max="12800" width="7.88671875" style="18"/>
    <col min="12801" max="12802" width="10" style="18" customWidth="1"/>
    <col min="12803" max="12803" width="8.5546875" style="18" customWidth="1"/>
    <col min="12804" max="12804" width="43.6640625" style="18" customWidth="1"/>
    <col min="12805" max="12805" width="16.44140625" style="18" customWidth="1"/>
    <col min="12806" max="12806" width="15.88671875" style="18" customWidth="1"/>
    <col min="12807" max="12807" width="17.109375" style="18" customWidth="1"/>
    <col min="12808" max="12808" width="14" style="18" customWidth="1"/>
    <col min="12809" max="12809" width="11" style="18" customWidth="1"/>
    <col min="12810" max="12810" width="14.44140625" style="18" customWidth="1"/>
    <col min="12811" max="12812" width="12.6640625" style="18" customWidth="1"/>
    <col min="12813" max="12813" width="11.33203125" style="18" customWidth="1"/>
    <col min="12814" max="12814" width="10.88671875" style="18" customWidth="1"/>
    <col min="12815" max="12815" width="14.33203125" style="18" customWidth="1"/>
    <col min="12816" max="12816" width="16" style="18" customWidth="1"/>
    <col min="12817" max="12817" width="22.5546875" style="18" customWidth="1"/>
    <col min="12818" max="12818" width="7.88671875" style="18"/>
    <col min="12819" max="12819" width="12.44140625" style="18" customWidth="1"/>
    <col min="12820" max="13056" width="7.88671875" style="18"/>
    <col min="13057" max="13058" width="10" style="18" customWidth="1"/>
    <col min="13059" max="13059" width="8.5546875" style="18" customWidth="1"/>
    <col min="13060" max="13060" width="43.6640625" style="18" customWidth="1"/>
    <col min="13061" max="13061" width="16.44140625" style="18" customWidth="1"/>
    <col min="13062" max="13062" width="15.88671875" style="18" customWidth="1"/>
    <col min="13063" max="13063" width="17.109375" style="18" customWidth="1"/>
    <col min="13064" max="13064" width="14" style="18" customWidth="1"/>
    <col min="13065" max="13065" width="11" style="18" customWidth="1"/>
    <col min="13066" max="13066" width="14.44140625" style="18" customWidth="1"/>
    <col min="13067" max="13068" width="12.6640625" style="18" customWidth="1"/>
    <col min="13069" max="13069" width="11.33203125" style="18" customWidth="1"/>
    <col min="13070" max="13070" width="10.88671875" style="18" customWidth="1"/>
    <col min="13071" max="13071" width="14.33203125" style="18" customWidth="1"/>
    <col min="13072" max="13072" width="16" style="18" customWidth="1"/>
    <col min="13073" max="13073" width="22.5546875" style="18" customWidth="1"/>
    <col min="13074" max="13074" width="7.88671875" style="18"/>
    <col min="13075" max="13075" width="12.44140625" style="18" customWidth="1"/>
    <col min="13076" max="13312" width="7.88671875" style="18"/>
    <col min="13313" max="13314" width="10" style="18" customWidth="1"/>
    <col min="13315" max="13315" width="8.5546875" style="18" customWidth="1"/>
    <col min="13316" max="13316" width="43.6640625" style="18" customWidth="1"/>
    <col min="13317" max="13317" width="16.44140625" style="18" customWidth="1"/>
    <col min="13318" max="13318" width="15.88671875" style="18" customWidth="1"/>
    <col min="13319" max="13319" width="17.109375" style="18" customWidth="1"/>
    <col min="13320" max="13320" width="14" style="18" customWidth="1"/>
    <col min="13321" max="13321" width="11" style="18" customWidth="1"/>
    <col min="13322" max="13322" width="14.44140625" style="18" customWidth="1"/>
    <col min="13323" max="13324" width="12.6640625" style="18" customWidth="1"/>
    <col min="13325" max="13325" width="11.33203125" style="18" customWidth="1"/>
    <col min="13326" max="13326" width="10.88671875" style="18" customWidth="1"/>
    <col min="13327" max="13327" width="14.33203125" style="18" customWidth="1"/>
    <col min="13328" max="13328" width="16" style="18" customWidth="1"/>
    <col min="13329" max="13329" width="22.5546875" style="18" customWidth="1"/>
    <col min="13330" max="13330" width="7.88671875" style="18"/>
    <col min="13331" max="13331" width="12.44140625" style="18" customWidth="1"/>
    <col min="13332" max="13568" width="7.88671875" style="18"/>
    <col min="13569" max="13570" width="10" style="18" customWidth="1"/>
    <col min="13571" max="13571" width="8.5546875" style="18" customWidth="1"/>
    <col min="13572" max="13572" width="43.6640625" style="18" customWidth="1"/>
    <col min="13573" max="13573" width="16.44140625" style="18" customWidth="1"/>
    <col min="13574" max="13574" width="15.88671875" style="18" customWidth="1"/>
    <col min="13575" max="13575" width="17.109375" style="18" customWidth="1"/>
    <col min="13576" max="13576" width="14" style="18" customWidth="1"/>
    <col min="13577" max="13577" width="11" style="18" customWidth="1"/>
    <col min="13578" max="13578" width="14.44140625" style="18" customWidth="1"/>
    <col min="13579" max="13580" width="12.6640625" style="18" customWidth="1"/>
    <col min="13581" max="13581" width="11.33203125" style="18" customWidth="1"/>
    <col min="13582" max="13582" width="10.88671875" style="18" customWidth="1"/>
    <col min="13583" max="13583" width="14.33203125" style="18" customWidth="1"/>
    <col min="13584" max="13584" width="16" style="18" customWidth="1"/>
    <col min="13585" max="13585" width="22.5546875" style="18" customWidth="1"/>
    <col min="13586" max="13586" width="7.88671875" style="18"/>
    <col min="13587" max="13587" width="12.44140625" style="18" customWidth="1"/>
    <col min="13588" max="13824" width="7.88671875" style="18"/>
    <col min="13825" max="13826" width="10" style="18" customWidth="1"/>
    <col min="13827" max="13827" width="8.5546875" style="18" customWidth="1"/>
    <col min="13828" max="13828" width="43.6640625" style="18" customWidth="1"/>
    <col min="13829" max="13829" width="16.44140625" style="18" customWidth="1"/>
    <col min="13830" max="13830" width="15.88671875" style="18" customWidth="1"/>
    <col min="13831" max="13831" width="17.109375" style="18" customWidth="1"/>
    <col min="13832" max="13832" width="14" style="18" customWidth="1"/>
    <col min="13833" max="13833" width="11" style="18" customWidth="1"/>
    <col min="13834" max="13834" width="14.44140625" style="18" customWidth="1"/>
    <col min="13835" max="13836" width="12.6640625" style="18" customWidth="1"/>
    <col min="13837" max="13837" width="11.33203125" style="18" customWidth="1"/>
    <col min="13838" max="13838" width="10.88671875" style="18" customWidth="1"/>
    <col min="13839" max="13839" width="14.33203125" style="18" customWidth="1"/>
    <col min="13840" max="13840" width="16" style="18" customWidth="1"/>
    <col min="13841" max="13841" width="22.5546875" style="18" customWidth="1"/>
    <col min="13842" max="13842" width="7.88671875" style="18"/>
    <col min="13843" max="13843" width="12.44140625" style="18" customWidth="1"/>
    <col min="13844" max="14080" width="7.88671875" style="18"/>
    <col min="14081" max="14082" width="10" style="18" customWidth="1"/>
    <col min="14083" max="14083" width="8.5546875" style="18" customWidth="1"/>
    <col min="14084" max="14084" width="43.6640625" style="18" customWidth="1"/>
    <col min="14085" max="14085" width="16.44140625" style="18" customWidth="1"/>
    <col min="14086" max="14086" width="15.88671875" style="18" customWidth="1"/>
    <col min="14087" max="14087" width="17.109375" style="18" customWidth="1"/>
    <col min="14088" max="14088" width="14" style="18" customWidth="1"/>
    <col min="14089" max="14089" width="11" style="18" customWidth="1"/>
    <col min="14090" max="14090" width="14.44140625" style="18" customWidth="1"/>
    <col min="14091" max="14092" width="12.6640625" style="18" customWidth="1"/>
    <col min="14093" max="14093" width="11.33203125" style="18" customWidth="1"/>
    <col min="14094" max="14094" width="10.88671875" style="18" customWidth="1"/>
    <col min="14095" max="14095" width="14.33203125" style="18" customWidth="1"/>
    <col min="14096" max="14096" width="16" style="18" customWidth="1"/>
    <col min="14097" max="14097" width="22.5546875" style="18" customWidth="1"/>
    <col min="14098" max="14098" width="7.88671875" style="18"/>
    <col min="14099" max="14099" width="12.44140625" style="18" customWidth="1"/>
    <col min="14100" max="14336" width="7.88671875" style="18"/>
    <col min="14337" max="14338" width="10" style="18" customWidth="1"/>
    <col min="14339" max="14339" width="8.5546875" style="18" customWidth="1"/>
    <col min="14340" max="14340" width="43.6640625" style="18" customWidth="1"/>
    <col min="14341" max="14341" width="16.44140625" style="18" customWidth="1"/>
    <col min="14342" max="14342" width="15.88671875" style="18" customWidth="1"/>
    <col min="14343" max="14343" width="17.109375" style="18" customWidth="1"/>
    <col min="14344" max="14344" width="14" style="18" customWidth="1"/>
    <col min="14345" max="14345" width="11" style="18" customWidth="1"/>
    <col min="14346" max="14346" width="14.44140625" style="18" customWidth="1"/>
    <col min="14347" max="14348" width="12.6640625" style="18" customWidth="1"/>
    <col min="14349" max="14349" width="11.33203125" style="18" customWidth="1"/>
    <col min="14350" max="14350" width="10.88671875" style="18" customWidth="1"/>
    <col min="14351" max="14351" width="14.33203125" style="18" customWidth="1"/>
    <col min="14352" max="14352" width="16" style="18" customWidth="1"/>
    <col min="14353" max="14353" width="22.5546875" style="18" customWidth="1"/>
    <col min="14354" max="14354" width="7.88671875" style="18"/>
    <col min="14355" max="14355" width="12.44140625" style="18" customWidth="1"/>
    <col min="14356" max="14592" width="7.88671875" style="18"/>
    <col min="14593" max="14594" width="10" style="18" customWidth="1"/>
    <col min="14595" max="14595" width="8.5546875" style="18" customWidth="1"/>
    <col min="14596" max="14596" width="43.6640625" style="18" customWidth="1"/>
    <col min="14597" max="14597" width="16.44140625" style="18" customWidth="1"/>
    <col min="14598" max="14598" width="15.88671875" style="18" customWidth="1"/>
    <col min="14599" max="14599" width="17.109375" style="18" customWidth="1"/>
    <col min="14600" max="14600" width="14" style="18" customWidth="1"/>
    <col min="14601" max="14601" width="11" style="18" customWidth="1"/>
    <col min="14602" max="14602" width="14.44140625" style="18" customWidth="1"/>
    <col min="14603" max="14604" width="12.6640625" style="18" customWidth="1"/>
    <col min="14605" max="14605" width="11.33203125" style="18" customWidth="1"/>
    <col min="14606" max="14606" width="10.88671875" style="18" customWidth="1"/>
    <col min="14607" max="14607" width="14.33203125" style="18" customWidth="1"/>
    <col min="14608" max="14608" width="16" style="18" customWidth="1"/>
    <col min="14609" max="14609" width="22.5546875" style="18" customWidth="1"/>
    <col min="14610" max="14610" width="7.88671875" style="18"/>
    <col min="14611" max="14611" width="12.44140625" style="18" customWidth="1"/>
    <col min="14612" max="14848" width="7.88671875" style="18"/>
    <col min="14849" max="14850" width="10" style="18" customWidth="1"/>
    <col min="14851" max="14851" width="8.5546875" style="18" customWidth="1"/>
    <col min="14852" max="14852" width="43.6640625" style="18" customWidth="1"/>
    <col min="14853" max="14853" width="16.44140625" style="18" customWidth="1"/>
    <col min="14854" max="14854" width="15.88671875" style="18" customWidth="1"/>
    <col min="14855" max="14855" width="17.109375" style="18" customWidth="1"/>
    <col min="14856" max="14856" width="14" style="18" customWidth="1"/>
    <col min="14857" max="14857" width="11" style="18" customWidth="1"/>
    <col min="14858" max="14858" width="14.44140625" style="18" customWidth="1"/>
    <col min="14859" max="14860" width="12.6640625" style="18" customWidth="1"/>
    <col min="14861" max="14861" width="11.33203125" style="18" customWidth="1"/>
    <col min="14862" max="14862" width="10.88671875" style="18" customWidth="1"/>
    <col min="14863" max="14863" width="14.33203125" style="18" customWidth="1"/>
    <col min="14864" max="14864" width="16" style="18" customWidth="1"/>
    <col min="14865" max="14865" width="22.5546875" style="18" customWidth="1"/>
    <col min="14866" max="14866" width="7.88671875" style="18"/>
    <col min="14867" max="14867" width="12.44140625" style="18" customWidth="1"/>
    <col min="14868" max="15104" width="7.88671875" style="18"/>
    <col min="15105" max="15106" width="10" style="18" customWidth="1"/>
    <col min="15107" max="15107" width="8.5546875" style="18" customWidth="1"/>
    <col min="15108" max="15108" width="43.6640625" style="18" customWidth="1"/>
    <col min="15109" max="15109" width="16.44140625" style="18" customWidth="1"/>
    <col min="15110" max="15110" width="15.88671875" style="18" customWidth="1"/>
    <col min="15111" max="15111" width="17.109375" style="18" customWidth="1"/>
    <col min="15112" max="15112" width="14" style="18" customWidth="1"/>
    <col min="15113" max="15113" width="11" style="18" customWidth="1"/>
    <col min="15114" max="15114" width="14.44140625" style="18" customWidth="1"/>
    <col min="15115" max="15116" width="12.6640625" style="18" customWidth="1"/>
    <col min="15117" max="15117" width="11.33203125" style="18" customWidth="1"/>
    <col min="15118" max="15118" width="10.88671875" style="18" customWidth="1"/>
    <col min="15119" max="15119" width="14.33203125" style="18" customWidth="1"/>
    <col min="15120" max="15120" width="16" style="18" customWidth="1"/>
    <col min="15121" max="15121" width="22.5546875" style="18" customWidth="1"/>
    <col min="15122" max="15122" width="7.88671875" style="18"/>
    <col min="15123" max="15123" width="12.44140625" style="18" customWidth="1"/>
    <col min="15124" max="15360" width="7.88671875" style="18"/>
    <col min="15361" max="15362" width="10" style="18" customWidth="1"/>
    <col min="15363" max="15363" width="8.5546875" style="18" customWidth="1"/>
    <col min="15364" max="15364" width="43.6640625" style="18" customWidth="1"/>
    <col min="15365" max="15365" width="16.44140625" style="18" customWidth="1"/>
    <col min="15366" max="15366" width="15.88671875" style="18" customWidth="1"/>
    <col min="15367" max="15367" width="17.109375" style="18" customWidth="1"/>
    <col min="15368" max="15368" width="14" style="18" customWidth="1"/>
    <col min="15369" max="15369" width="11" style="18" customWidth="1"/>
    <col min="15370" max="15370" width="14.44140625" style="18" customWidth="1"/>
    <col min="15371" max="15372" width="12.6640625" style="18" customWidth="1"/>
    <col min="15373" max="15373" width="11.33203125" style="18" customWidth="1"/>
    <col min="15374" max="15374" width="10.88671875" style="18" customWidth="1"/>
    <col min="15375" max="15375" width="14.33203125" style="18" customWidth="1"/>
    <col min="15376" max="15376" width="16" style="18" customWidth="1"/>
    <col min="15377" max="15377" width="22.5546875" style="18" customWidth="1"/>
    <col min="15378" max="15378" width="7.88671875" style="18"/>
    <col min="15379" max="15379" width="12.44140625" style="18" customWidth="1"/>
    <col min="15380" max="15616" width="7.88671875" style="18"/>
    <col min="15617" max="15618" width="10" style="18" customWidth="1"/>
    <col min="15619" max="15619" width="8.5546875" style="18" customWidth="1"/>
    <col min="15620" max="15620" width="43.6640625" style="18" customWidth="1"/>
    <col min="15621" max="15621" width="16.44140625" style="18" customWidth="1"/>
    <col min="15622" max="15622" width="15.88671875" style="18" customWidth="1"/>
    <col min="15623" max="15623" width="17.109375" style="18" customWidth="1"/>
    <col min="15624" max="15624" width="14" style="18" customWidth="1"/>
    <col min="15625" max="15625" width="11" style="18" customWidth="1"/>
    <col min="15626" max="15626" width="14.44140625" style="18" customWidth="1"/>
    <col min="15627" max="15628" width="12.6640625" style="18" customWidth="1"/>
    <col min="15629" max="15629" width="11.33203125" style="18" customWidth="1"/>
    <col min="15630" max="15630" width="10.88671875" style="18" customWidth="1"/>
    <col min="15631" max="15631" width="14.33203125" style="18" customWidth="1"/>
    <col min="15632" max="15632" width="16" style="18" customWidth="1"/>
    <col min="15633" max="15633" width="22.5546875" style="18" customWidth="1"/>
    <col min="15634" max="15634" width="7.88671875" style="18"/>
    <col min="15635" max="15635" width="12.44140625" style="18" customWidth="1"/>
    <col min="15636" max="15872" width="7.88671875" style="18"/>
    <col min="15873" max="15874" width="10" style="18" customWidth="1"/>
    <col min="15875" max="15875" width="8.5546875" style="18" customWidth="1"/>
    <col min="15876" max="15876" width="43.6640625" style="18" customWidth="1"/>
    <col min="15877" max="15877" width="16.44140625" style="18" customWidth="1"/>
    <col min="15878" max="15878" width="15.88671875" style="18" customWidth="1"/>
    <col min="15879" max="15879" width="17.109375" style="18" customWidth="1"/>
    <col min="15880" max="15880" width="14" style="18" customWidth="1"/>
    <col min="15881" max="15881" width="11" style="18" customWidth="1"/>
    <col min="15882" max="15882" width="14.44140625" style="18" customWidth="1"/>
    <col min="15883" max="15884" width="12.6640625" style="18" customWidth="1"/>
    <col min="15885" max="15885" width="11.33203125" style="18" customWidth="1"/>
    <col min="15886" max="15886" width="10.88671875" style="18" customWidth="1"/>
    <col min="15887" max="15887" width="14.33203125" style="18" customWidth="1"/>
    <col min="15888" max="15888" width="16" style="18" customWidth="1"/>
    <col min="15889" max="15889" width="22.5546875" style="18" customWidth="1"/>
    <col min="15890" max="15890" width="7.88671875" style="18"/>
    <col min="15891" max="15891" width="12.44140625" style="18" customWidth="1"/>
    <col min="15892" max="16128" width="7.88671875" style="18"/>
    <col min="16129" max="16130" width="10" style="18" customWidth="1"/>
    <col min="16131" max="16131" width="8.5546875" style="18" customWidth="1"/>
    <col min="16132" max="16132" width="43.6640625" style="18" customWidth="1"/>
    <col min="16133" max="16133" width="16.44140625" style="18" customWidth="1"/>
    <col min="16134" max="16134" width="15.88671875" style="18" customWidth="1"/>
    <col min="16135" max="16135" width="17.109375" style="18" customWidth="1"/>
    <col min="16136" max="16136" width="14" style="18" customWidth="1"/>
    <col min="16137" max="16137" width="11" style="18" customWidth="1"/>
    <col min="16138" max="16138" width="14.44140625" style="18" customWidth="1"/>
    <col min="16139" max="16140" width="12.6640625" style="18" customWidth="1"/>
    <col min="16141" max="16141" width="11.33203125" style="18" customWidth="1"/>
    <col min="16142" max="16142" width="10.88671875" style="18" customWidth="1"/>
    <col min="16143" max="16143" width="14.33203125" style="18" customWidth="1"/>
    <col min="16144" max="16144" width="16" style="18" customWidth="1"/>
    <col min="16145" max="16145" width="22.5546875" style="18" customWidth="1"/>
    <col min="16146" max="16146" width="7.88671875" style="18"/>
    <col min="16147" max="16147" width="12.44140625" style="18" customWidth="1"/>
    <col min="16148" max="16384" width="7.88671875" style="18"/>
  </cols>
  <sheetData>
    <row r="1" spans="1:17" ht="25.5" customHeight="1" x14ac:dyDescent="0.25">
      <c r="E1" s="16"/>
      <c r="F1" s="16"/>
      <c r="G1" s="16"/>
      <c r="H1" s="16"/>
      <c r="I1" s="16"/>
      <c r="J1" s="16"/>
      <c r="L1" s="17"/>
      <c r="M1" s="17"/>
      <c r="N1" s="337" t="s">
        <v>239</v>
      </c>
      <c r="O1" s="338"/>
      <c r="P1" s="338"/>
    </row>
    <row r="2" spans="1:17" ht="43.5" customHeight="1" x14ac:dyDescent="0.25">
      <c r="E2" s="16"/>
      <c r="F2" s="16"/>
      <c r="G2" s="16"/>
      <c r="H2" s="16"/>
      <c r="I2" s="16"/>
      <c r="J2" s="16"/>
      <c r="L2" s="17"/>
      <c r="M2" s="342" t="s">
        <v>262</v>
      </c>
      <c r="N2" s="342"/>
      <c r="O2" s="342"/>
      <c r="P2" s="342"/>
    </row>
    <row r="3" spans="1:17" ht="15.6" customHeight="1" x14ac:dyDescent="0.25">
      <c r="E3" s="16"/>
      <c r="F3" s="16"/>
      <c r="G3" s="16"/>
      <c r="H3" s="16"/>
      <c r="I3" s="16"/>
      <c r="J3" s="16"/>
      <c r="K3" s="19"/>
      <c r="L3" s="19"/>
      <c r="M3" s="343" t="s">
        <v>269</v>
      </c>
      <c r="N3" s="343"/>
      <c r="O3" s="343"/>
      <c r="P3" s="343"/>
    </row>
    <row r="4" spans="1:17" ht="15.6" x14ac:dyDescent="0.25">
      <c r="E4" s="16"/>
      <c r="F4" s="16"/>
      <c r="G4" s="16"/>
      <c r="H4" s="16"/>
      <c r="I4" s="16"/>
      <c r="J4" s="16"/>
      <c r="K4" s="19"/>
      <c r="L4" s="19"/>
      <c r="N4" s="20"/>
      <c r="O4" s="21" t="s">
        <v>252</v>
      </c>
      <c r="P4" s="21"/>
    </row>
    <row r="5" spans="1:17" ht="37.5" customHeight="1" x14ac:dyDescent="0.25">
      <c r="A5" s="339" t="s">
        <v>123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</row>
    <row r="6" spans="1:17" ht="17.399999999999999" x14ac:dyDescent="0.3">
      <c r="A6" s="340" t="s">
        <v>111</v>
      </c>
      <c r="B6" s="340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7" x14ac:dyDescent="0.25">
      <c r="A7" s="341" t="s">
        <v>14</v>
      </c>
      <c r="B7" s="341"/>
      <c r="C7" s="23"/>
      <c r="D7" s="23"/>
      <c r="E7" s="23"/>
      <c r="F7" s="23"/>
      <c r="G7" s="23"/>
      <c r="H7" s="23"/>
      <c r="I7" s="23"/>
      <c r="J7" s="23"/>
      <c r="K7" s="23"/>
      <c r="L7" s="24"/>
      <c r="M7" s="24"/>
      <c r="N7" s="24"/>
      <c r="O7" s="24"/>
      <c r="P7" s="25" t="s">
        <v>17</v>
      </c>
    </row>
    <row r="8" spans="1:17" ht="21.75" customHeight="1" x14ac:dyDescent="0.25">
      <c r="A8" s="344" t="s">
        <v>18</v>
      </c>
      <c r="B8" s="344" t="s">
        <v>19</v>
      </c>
      <c r="C8" s="344" t="s">
        <v>20</v>
      </c>
      <c r="D8" s="344" t="s">
        <v>21</v>
      </c>
      <c r="E8" s="331" t="s">
        <v>5</v>
      </c>
      <c r="F8" s="331"/>
      <c r="G8" s="331"/>
      <c r="H8" s="331"/>
      <c r="I8" s="331"/>
      <c r="J8" s="331" t="s">
        <v>6</v>
      </c>
      <c r="K8" s="331"/>
      <c r="L8" s="331"/>
      <c r="M8" s="331"/>
      <c r="N8" s="331"/>
      <c r="O8" s="331"/>
      <c r="P8" s="331" t="s">
        <v>22</v>
      </c>
    </row>
    <row r="9" spans="1:17" ht="16.5" customHeight="1" x14ac:dyDescent="0.25">
      <c r="A9" s="344"/>
      <c r="B9" s="344"/>
      <c r="C9" s="344"/>
      <c r="D9" s="344"/>
      <c r="E9" s="333" t="s">
        <v>4</v>
      </c>
      <c r="F9" s="335" t="s">
        <v>23</v>
      </c>
      <c r="G9" s="333" t="s">
        <v>24</v>
      </c>
      <c r="H9" s="333"/>
      <c r="I9" s="335" t="s">
        <v>25</v>
      </c>
      <c r="J9" s="333" t="s">
        <v>4</v>
      </c>
      <c r="K9" s="26" t="s">
        <v>26</v>
      </c>
      <c r="L9" s="335" t="s">
        <v>23</v>
      </c>
      <c r="M9" s="333" t="s">
        <v>24</v>
      </c>
      <c r="N9" s="333"/>
      <c r="O9" s="335" t="s">
        <v>25</v>
      </c>
      <c r="P9" s="331"/>
    </row>
    <row r="10" spans="1:17" ht="20.25" customHeight="1" x14ac:dyDescent="0.25">
      <c r="A10" s="344"/>
      <c r="B10" s="344"/>
      <c r="C10" s="344"/>
      <c r="D10" s="344"/>
      <c r="E10" s="333"/>
      <c r="F10" s="335"/>
      <c r="G10" s="333" t="s">
        <v>27</v>
      </c>
      <c r="H10" s="333" t="s">
        <v>28</v>
      </c>
      <c r="I10" s="335"/>
      <c r="J10" s="333"/>
      <c r="K10" s="333" t="s">
        <v>29</v>
      </c>
      <c r="L10" s="335"/>
      <c r="M10" s="333" t="s">
        <v>27</v>
      </c>
      <c r="N10" s="333" t="s">
        <v>28</v>
      </c>
      <c r="O10" s="335"/>
      <c r="P10" s="331"/>
    </row>
    <row r="11" spans="1:17" ht="45" customHeight="1" x14ac:dyDescent="0.25">
      <c r="A11" s="345"/>
      <c r="B11" s="345"/>
      <c r="C11" s="345"/>
      <c r="D11" s="345"/>
      <c r="E11" s="334"/>
      <c r="F11" s="336"/>
      <c r="G11" s="334"/>
      <c r="H11" s="334"/>
      <c r="I11" s="336"/>
      <c r="J11" s="334"/>
      <c r="K11" s="334"/>
      <c r="L11" s="336"/>
      <c r="M11" s="334"/>
      <c r="N11" s="334"/>
      <c r="O11" s="336"/>
      <c r="P11" s="332"/>
    </row>
    <row r="12" spans="1:17" x14ac:dyDescent="0.25">
      <c r="A12" s="179">
        <v>1</v>
      </c>
      <c r="B12" s="179">
        <v>2</v>
      </c>
      <c r="C12" s="179">
        <v>3</v>
      </c>
      <c r="D12" s="179">
        <v>4</v>
      </c>
      <c r="E12" s="179">
        <v>5</v>
      </c>
      <c r="F12" s="179">
        <v>6</v>
      </c>
      <c r="G12" s="179">
        <v>7</v>
      </c>
      <c r="H12" s="179">
        <v>8</v>
      </c>
      <c r="I12" s="179">
        <v>9</v>
      </c>
      <c r="J12" s="179">
        <v>10</v>
      </c>
      <c r="K12" s="179">
        <v>11</v>
      </c>
      <c r="L12" s="179">
        <v>12</v>
      </c>
      <c r="M12" s="179">
        <v>13</v>
      </c>
      <c r="N12" s="179">
        <v>14</v>
      </c>
      <c r="O12" s="179">
        <v>15</v>
      </c>
      <c r="P12" s="179">
        <v>16</v>
      </c>
    </row>
    <row r="13" spans="1:17" s="27" customFormat="1" ht="40.200000000000003" customHeight="1" x14ac:dyDescent="0.3">
      <c r="A13" s="101" t="s">
        <v>30</v>
      </c>
      <c r="B13" s="101" t="s">
        <v>31</v>
      </c>
      <c r="C13" s="101"/>
      <c r="D13" s="102" t="s">
        <v>109</v>
      </c>
      <c r="E13" s="54">
        <v>34139680</v>
      </c>
      <c r="F13" s="54">
        <v>30531048</v>
      </c>
      <c r="G13" s="54">
        <v>13840700</v>
      </c>
      <c r="H13" s="54">
        <v>3199100</v>
      </c>
      <c r="I13" s="54">
        <v>3608632</v>
      </c>
      <c r="J13" s="54">
        <v>200000</v>
      </c>
      <c r="K13" s="54">
        <v>0</v>
      </c>
      <c r="L13" s="54">
        <v>200000</v>
      </c>
      <c r="M13" s="54">
        <v>0</v>
      </c>
      <c r="N13" s="54">
        <v>0</v>
      </c>
      <c r="O13" s="54">
        <v>0</v>
      </c>
      <c r="P13" s="54">
        <v>34339680</v>
      </c>
      <c r="Q13" s="84"/>
    </row>
    <row r="14" spans="1:17" s="27" customFormat="1" ht="38.4" customHeight="1" x14ac:dyDescent="0.3">
      <c r="A14" s="101" t="s">
        <v>32</v>
      </c>
      <c r="B14" s="101" t="s">
        <v>31</v>
      </c>
      <c r="C14" s="101"/>
      <c r="D14" s="102" t="s">
        <v>255</v>
      </c>
      <c r="E14" s="54">
        <v>34139680</v>
      </c>
      <c r="F14" s="54">
        <v>30531048</v>
      </c>
      <c r="G14" s="54">
        <v>13840700</v>
      </c>
      <c r="H14" s="54">
        <v>3199100</v>
      </c>
      <c r="I14" s="54">
        <v>3608632</v>
      </c>
      <c r="J14" s="54">
        <v>200000</v>
      </c>
      <c r="K14" s="54">
        <v>0</v>
      </c>
      <c r="L14" s="54">
        <v>200000</v>
      </c>
      <c r="M14" s="54">
        <v>0</v>
      </c>
      <c r="N14" s="54">
        <v>0</v>
      </c>
      <c r="O14" s="54">
        <v>0</v>
      </c>
      <c r="P14" s="54">
        <v>34339680</v>
      </c>
      <c r="Q14" s="97"/>
    </row>
    <row r="15" spans="1:17" ht="79.8" customHeight="1" x14ac:dyDescent="0.25">
      <c r="A15" s="103" t="s">
        <v>33</v>
      </c>
      <c r="B15" s="103" t="s">
        <v>34</v>
      </c>
      <c r="C15" s="103" t="s">
        <v>35</v>
      </c>
      <c r="D15" s="104" t="s">
        <v>36</v>
      </c>
      <c r="E15" s="54">
        <v>17724080</v>
      </c>
      <c r="F15" s="55">
        <v>17724080</v>
      </c>
      <c r="G15" s="55">
        <v>12701200</v>
      </c>
      <c r="H15" s="55">
        <v>900000</v>
      </c>
      <c r="I15" s="55"/>
      <c r="J15" s="54">
        <v>0</v>
      </c>
      <c r="K15" s="55"/>
      <c r="L15" s="55"/>
      <c r="M15" s="55"/>
      <c r="N15" s="55"/>
      <c r="O15" s="55"/>
      <c r="P15" s="54">
        <v>17724080</v>
      </c>
      <c r="Q15" s="29"/>
    </row>
    <row r="16" spans="1:17" ht="28.8" customHeight="1" x14ac:dyDescent="0.25">
      <c r="A16" s="52" t="s">
        <v>155</v>
      </c>
      <c r="B16" s="52" t="s">
        <v>156</v>
      </c>
      <c r="C16" s="103" t="s">
        <v>157</v>
      </c>
      <c r="D16" s="53" t="s">
        <v>158</v>
      </c>
      <c r="E16" s="54">
        <f t="shared" ref="E16" si="0">F16+I16</f>
        <v>177500</v>
      </c>
      <c r="F16" s="55">
        <f>30000+70000+77500</f>
        <v>177500</v>
      </c>
      <c r="G16" s="55"/>
      <c r="H16" s="55"/>
      <c r="I16" s="55"/>
      <c r="J16" s="54">
        <f t="shared" ref="J16:J34" si="1">L16+O16</f>
        <v>0</v>
      </c>
      <c r="K16" s="55"/>
      <c r="L16" s="55"/>
      <c r="M16" s="55"/>
      <c r="N16" s="55"/>
      <c r="O16" s="55"/>
      <c r="P16" s="54">
        <f t="shared" ref="P16:P18" si="2">E16+J16</f>
        <v>177500</v>
      </c>
    </row>
    <row r="17" spans="1:18" ht="27" customHeight="1" x14ac:dyDescent="0.25">
      <c r="A17" s="103" t="s">
        <v>40</v>
      </c>
      <c r="B17" s="108">
        <v>6030</v>
      </c>
      <c r="C17" s="103" t="s">
        <v>41</v>
      </c>
      <c r="D17" s="109" t="s">
        <v>42</v>
      </c>
      <c r="E17" s="54">
        <f>F17+I17</f>
        <v>3971576</v>
      </c>
      <c r="F17" s="55">
        <f>300000+1200000+400000+1300000-153924+300000+200000-300000+299100</f>
        <v>3545176</v>
      </c>
      <c r="G17" s="55"/>
      <c r="H17" s="55">
        <f>400000+1300000+300000+299100</f>
        <v>2299100</v>
      </c>
      <c r="I17" s="55">
        <f>515000-88600</f>
        <v>426400</v>
      </c>
      <c r="J17" s="54">
        <f t="shared" si="1"/>
        <v>0</v>
      </c>
      <c r="K17" s="55"/>
      <c r="L17" s="55"/>
      <c r="M17" s="55"/>
      <c r="N17" s="55"/>
      <c r="O17" s="55"/>
      <c r="P17" s="54">
        <f t="shared" si="2"/>
        <v>3971576</v>
      </c>
    </row>
    <row r="18" spans="1:18" ht="59.4" customHeight="1" x14ac:dyDescent="0.25">
      <c r="A18" s="103" t="s">
        <v>243</v>
      </c>
      <c r="B18" s="108">
        <v>7461</v>
      </c>
      <c r="C18" s="103" t="s">
        <v>244</v>
      </c>
      <c r="D18" s="109" t="s">
        <v>245</v>
      </c>
      <c r="E18" s="54">
        <f t="shared" ref="E18" si="3">F18+I18</f>
        <v>2668600</v>
      </c>
      <c r="F18" s="55">
        <f>500000+255500+200000-255500-120000</f>
        <v>580000</v>
      </c>
      <c r="G18" s="55"/>
      <c r="H18" s="55"/>
      <c r="I18" s="55">
        <f>1923600+255500-90500</f>
        <v>2088600</v>
      </c>
      <c r="J18" s="54">
        <f t="shared" si="1"/>
        <v>0</v>
      </c>
      <c r="K18" s="55"/>
      <c r="L18" s="55"/>
      <c r="M18" s="55"/>
      <c r="N18" s="55"/>
      <c r="O18" s="55"/>
      <c r="P18" s="54">
        <f t="shared" si="2"/>
        <v>2668600</v>
      </c>
      <c r="Q18" s="29"/>
    </row>
    <row r="19" spans="1:18" ht="45" customHeight="1" x14ac:dyDescent="0.35">
      <c r="A19" s="103" t="s">
        <v>248</v>
      </c>
      <c r="B19" s="108">
        <v>8130</v>
      </c>
      <c r="C19" s="103" t="s">
        <v>249</v>
      </c>
      <c r="D19" s="109" t="s">
        <v>250</v>
      </c>
      <c r="E19" s="54">
        <f>F19+I19</f>
        <v>1105000</v>
      </c>
      <c r="F19" s="55">
        <f>605000+150000+200000+150000-182500+182500</f>
        <v>1105000</v>
      </c>
      <c r="G19" s="55">
        <f>605000+149500</f>
        <v>754500</v>
      </c>
      <c r="H19" s="55"/>
      <c r="I19" s="55"/>
      <c r="J19" s="54">
        <f t="shared" si="1"/>
        <v>0</v>
      </c>
      <c r="K19" s="55"/>
      <c r="L19" s="55"/>
      <c r="M19" s="55"/>
      <c r="N19" s="55"/>
      <c r="O19" s="55"/>
      <c r="P19" s="54">
        <f>E19+J19</f>
        <v>1105000</v>
      </c>
      <c r="Q19" s="85"/>
      <c r="R19" s="29"/>
    </row>
    <row r="20" spans="1:18" ht="62.4" customHeight="1" x14ac:dyDescent="0.25">
      <c r="A20" s="143" t="s">
        <v>131</v>
      </c>
      <c r="B20" s="144">
        <v>9800</v>
      </c>
      <c r="C20" s="143" t="s">
        <v>72</v>
      </c>
      <c r="D20" s="110" t="s">
        <v>132</v>
      </c>
      <c r="E20" s="134">
        <f t="shared" ref="E20:E34" si="4">F20+I20</f>
        <v>2065100</v>
      </c>
      <c r="F20" s="55">
        <f>400000+550000+100000</f>
        <v>1050000</v>
      </c>
      <c r="G20" s="54"/>
      <c r="H20" s="54"/>
      <c r="I20" s="55">
        <f>100000+815100-100000+200000</f>
        <v>1015100</v>
      </c>
      <c r="J20" s="54">
        <f t="shared" si="1"/>
        <v>0</v>
      </c>
      <c r="K20" s="55"/>
      <c r="L20" s="54"/>
      <c r="M20" s="54"/>
      <c r="N20" s="54"/>
      <c r="O20" s="55"/>
      <c r="P20" s="54">
        <f t="shared" ref="P20:P37" si="5">E20+J20</f>
        <v>2065100</v>
      </c>
      <c r="Q20" s="29"/>
      <c r="R20" s="29"/>
    </row>
    <row r="21" spans="1:18" ht="63" customHeight="1" x14ac:dyDescent="0.35">
      <c r="A21" s="113" t="s">
        <v>43</v>
      </c>
      <c r="B21" s="113" t="s">
        <v>44</v>
      </c>
      <c r="C21" s="114"/>
      <c r="D21" s="115" t="s">
        <v>45</v>
      </c>
      <c r="E21" s="54">
        <v>86488000</v>
      </c>
      <c r="F21" s="99">
        <v>79858700</v>
      </c>
      <c r="G21" s="99">
        <v>53989367.799999997</v>
      </c>
      <c r="H21" s="99">
        <v>5693400</v>
      </c>
      <c r="I21" s="99">
        <v>6629300</v>
      </c>
      <c r="J21" s="54">
        <v>1974625</v>
      </c>
      <c r="K21" s="99">
        <v>1574625</v>
      </c>
      <c r="L21" s="99">
        <v>400000</v>
      </c>
      <c r="M21" s="99">
        <v>0</v>
      </c>
      <c r="N21" s="99">
        <v>0</v>
      </c>
      <c r="O21" s="99">
        <v>1574625</v>
      </c>
      <c r="P21" s="54">
        <v>88462625</v>
      </c>
      <c r="Q21" s="91"/>
      <c r="R21" s="85"/>
    </row>
    <row r="22" spans="1:18" ht="55.2" customHeight="1" x14ac:dyDescent="0.25">
      <c r="A22" s="113" t="s">
        <v>46</v>
      </c>
      <c r="B22" s="113" t="s">
        <v>44</v>
      </c>
      <c r="C22" s="114"/>
      <c r="D22" s="115" t="s">
        <v>256</v>
      </c>
      <c r="E22" s="54">
        <v>86488000</v>
      </c>
      <c r="F22" s="99">
        <v>79858700</v>
      </c>
      <c r="G22" s="99">
        <v>53989367.799999997</v>
      </c>
      <c r="H22" s="99">
        <v>5693400</v>
      </c>
      <c r="I22" s="99">
        <v>6629300</v>
      </c>
      <c r="J22" s="54">
        <v>1974625</v>
      </c>
      <c r="K22" s="99">
        <v>1574625</v>
      </c>
      <c r="L22" s="99">
        <v>400000</v>
      </c>
      <c r="M22" s="99">
        <v>0</v>
      </c>
      <c r="N22" s="99">
        <v>0</v>
      </c>
      <c r="O22" s="99">
        <v>1574625</v>
      </c>
      <c r="P22" s="54">
        <v>88462625</v>
      </c>
      <c r="Q22" s="29"/>
    </row>
    <row r="23" spans="1:18" ht="58.2" customHeight="1" x14ac:dyDescent="0.25">
      <c r="A23" s="103" t="s">
        <v>47</v>
      </c>
      <c r="B23" s="103" t="s">
        <v>37</v>
      </c>
      <c r="C23" s="103" t="s">
        <v>35</v>
      </c>
      <c r="D23" s="109" t="s">
        <v>38</v>
      </c>
      <c r="E23" s="54">
        <f t="shared" si="4"/>
        <v>754000</v>
      </c>
      <c r="F23" s="55">
        <f>439100+96600+10000+2000+100000+106300</f>
        <v>754000</v>
      </c>
      <c r="G23" s="55">
        <f>439100+82000+87100</f>
        <v>608200</v>
      </c>
      <c r="H23" s="55"/>
      <c r="I23" s="55"/>
      <c r="J23" s="54">
        <f t="shared" si="1"/>
        <v>0</v>
      </c>
      <c r="K23" s="55"/>
      <c r="L23" s="55"/>
      <c r="M23" s="55"/>
      <c r="N23" s="55"/>
      <c r="O23" s="55"/>
      <c r="P23" s="54">
        <f t="shared" si="5"/>
        <v>754000</v>
      </c>
      <c r="Q23" s="29"/>
    </row>
    <row r="24" spans="1:18" ht="24" customHeight="1" x14ac:dyDescent="0.25">
      <c r="A24" s="103" t="s">
        <v>48</v>
      </c>
      <c r="B24" s="103" t="s">
        <v>49</v>
      </c>
      <c r="C24" s="103" t="s">
        <v>50</v>
      </c>
      <c r="D24" s="109" t="s">
        <v>51</v>
      </c>
      <c r="E24" s="54">
        <f t="shared" si="4"/>
        <v>8997900</v>
      </c>
      <c r="F24" s="55">
        <f>2260000+520000+50000+8000+400000+140000+3400+600000+115000+4524000+40000+964800-500000-127300</f>
        <v>8997900</v>
      </c>
      <c r="G24" s="55">
        <f>2260000+3424000+787000-420000-104300</f>
        <v>5946700</v>
      </c>
      <c r="H24" s="55">
        <f>3400+600000+115000+264000</f>
        <v>982400</v>
      </c>
      <c r="I24" s="55"/>
      <c r="J24" s="54">
        <f t="shared" si="1"/>
        <v>400000</v>
      </c>
      <c r="K24" s="55"/>
      <c r="L24" s="55">
        <v>400000</v>
      </c>
      <c r="M24" s="55"/>
      <c r="N24" s="55"/>
      <c r="O24" s="55"/>
      <c r="P24" s="54">
        <f t="shared" si="5"/>
        <v>9397900</v>
      </c>
      <c r="Q24" s="29"/>
    </row>
    <row r="25" spans="1:18" ht="55.2" customHeight="1" x14ac:dyDescent="0.25">
      <c r="A25" s="103" t="s">
        <v>52</v>
      </c>
      <c r="B25" s="103" t="s">
        <v>53</v>
      </c>
      <c r="C25" s="103" t="s">
        <v>54</v>
      </c>
      <c r="D25" s="100" t="s">
        <v>112</v>
      </c>
      <c r="E25" s="54">
        <f t="shared" si="4"/>
        <v>21821800</v>
      </c>
      <c r="F25" s="55">
        <f>2300000+530000+1600000+600000+400000+946000+1400000+2000+1808000+3815000+674000+450700-125000+600000-100000+300000</f>
        <v>15200700</v>
      </c>
      <c r="G25" s="55">
        <f>2300000+826000+1914000-82000</f>
        <v>4958000</v>
      </c>
      <c r="H25" s="55">
        <f>946000+1400000+800000+1413000-125000</f>
        <v>4434000</v>
      </c>
      <c r="I25" s="55">
        <f>7267800-196000-450700</f>
        <v>6621100</v>
      </c>
      <c r="J25" s="54">
        <f t="shared" si="1"/>
        <v>0</v>
      </c>
      <c r="K25" s="55"/>
      <c r="L25" s="55"/>
      <c r="M25" s="55"/>
      <c r="N25" s="55"/>
      <c r="O25" s="55"/>
      <c r="P25" s="54">
        <f t="shared" si="5"/>
        <v>21821800</v>
      </c>
      <c r="Q25" s="29"/>
    </row>
    <row r="26" spans="1:18" ht="57" customHeight="1" x14ac:dyDescent="0.25">
      <c r="A26" s="135" t="s">
        <v>55</v>
      </c>
      <c r="B26" s="135" t="s">
        <v>56</v>
      </c>
      <c r="C26" s="135" t="s">
        <v>54</v>
      </c>
      <c r="D26" s="100" t="s">
        <v>113</v>
      </c>
      <c r="E26" s="54">
        <f t="shared" si="4"/>
        <v>44102400</v>
      </c>
      <c r="F26" s="55">
        <f>22302000+4906400+16894000</f>
        <v>44102400</v>
      </c>
      <c r="G26" s="55">
        <f>22302000+13848000</f>
        <v>36150000</v>
      </c>
      <c r="H26" s="55"/>
      <c r="I26" s="54"/>
      <c r="J26" s="54">
        <f t="shared" si="1"/>
        <v>0</v>
      </c>
      <c r="K26" s="55"/>
      <c r="L26" s="55"/>
      <c r="M26" s="55"/>
      <c r="N26" s="55"/>
      <c r="O26" s="55"/>
      <c r="P26" s="54">
        <f t="shared" si="5"/>
        <v>44102400</v>
      </c>
      <c r="R26" s="31"/>
    </row>
    <row r="27" spans="1:18" ht="36" customHeight="1" x14ac:dyDescent="0.25">
      <c r="A27" s="103" t="s">
        <v>57</v>
      </c>
      <c r="B27" s="103" t="s">
        <v>58</v>
      </c>
      <c r="C27" s="103" t="s">
        <v>59</v>
      </c>
      <c r="D27" s="100" t="s">
        <v>60</v>
      </c>
      <c r="E27" s="54">
        <f t="shared" si="4"/>
        <v>2023400</v>
      </c>
      <c r="F27" s="55">
        <f>1360000+302000+15000+17000+146400+183000</f>
        <v>2023400</v>
      </c>
      <c r="G27" s="55">
        <f>1360000+120000+150000</f>
        <v>1630000</v>
      </c>
      <c r="H27" s="55"/>
      <c r="I27" s="55"/>
      <c r="J27" s="54">
        <f t="shared" si="1"/>
        <v>0</v>
      </c>
      <c r="K27" s="55"/>
      <c r="L27" s="55"/>
      <c r="M27" s="55"/>
      <c r="N27" s="55"/>
      <c r="O27" s="55"/>
      <c r="P27" s="54">
        <f t="shared" si="5"/>
        <v>2023400</v>
      </c>
      <c r="Q27" s="29"/>
    </row>
    <row r="28" spans="1:18" ht="88.2" customHeight="1" x14ac:dyDescent="0.25">
      <c r="A28" s="135" t="s">
        <v>74</v>
      </c>
      <c r="B28" s="71">
        <v>1200</v>
      </c>
      <c r="C28" s="135" t="s">
        <v>59</v>
      </c>
      <c r="D28" s="96" t="s">
        <v>143</v>
      </c>
      <c r="E28" s="54">
        <f t="shared" si="4"/>
        <v>6700</v>
      </c>
      <c r="F28" s="55">
        <f>3700+3000</f>
        <v>6700</v>
      </c>
      <c r="G28" s="55">
        <f>3030+2460</f>
        <v>5490</v>
      </c>
      <c r="H28" s="55"/>
      <c r="I28" s="54"/>
      <c r="J28" s="54">
        <f t="shared" si="1"/>
        <v>0</v>
      </c>
      <c r="K28" s="55"/>
      <c r="L28" s="55"/>
      <c r="M28" s="55"/>
      <c r="N28" s="55"/>
      <c r="O28" s="55"/>
      <c r="P28" s="54">
        <f t="shared" si="5"/>
        <v>6700</v>
      </c>
      <c r="Q28" s="29"/>
    </row>
    <row r="29" spans="1:18" ht="64.2" customHeight="1" x14ac:dyDescent="0.25">
      <c r="A29" s="135" t="s">
        <v>126</v>
      </c>
      <c r="B29" s="71">
        <v>1600</v>
      </c>
      <c r="C29" s="135" t="s">
        <v>59</v>
      </c>
      <c r="D29" s="180" t="s">
        <v>127</v>
      </c>
      <c r="E29" s="54">
        <f t="shared" si="4"/>
        <v>2282300</v>
      </c>
      <c r="F29" s="55">
        <f>2342800+466200-526700</f>
        <v>2282300</v>
      </c>
      <c r="G29" s="55">
        <f>2342800-458022.2</f>
        <v>1884777.8</v>
      </c>
      <c r="H29" s="55"/>
      <c r="I29" s="54"/>
      <c r="J29" s="54">
        <f t="shared" si="1"/>
        <v>0</v>
      </c>
      <c r="K29" s="55"/>
      <c r="L29" s="55"/>
      <c r="M29" s="55"/>
      <c r="N29" s="55"/>
      <c r="O29" s="55"/>
      <c r="P29" s="54">
        <f t="shared" si="5"/>
        <v>2282300</v>
      </c>
      <c r="Q29" s="29"/>
    </row>
    <row r="30" spans="1:18" ht="43.2" customHeight="1" x14ac:dyDescent="0.25">
      <c r="A30" s="111" t="s">
        <v>75</v>
      </c>
      <c r="B30" s="112">
        <v>4081</v>
      </c>
      <c r="C30" s="111" t="s">
        <v>76</v>
      </c>
      <c r="D30" s="36" t="s">
        <v>77</v>
      </c>
      <c r="E30" s="54">
        <f t="shared" si="4"/>
        <v>3764600</v>
      </c>
      <c r="F30" s="55">
        <f>1219000+275000+13000+192000+2119400-62000</f>
        <v>3756400</v>
      </c>
      <c r="G30" s="55">
        <f>1219000+1638000-50800</f>
        <v>2806200</v>
      </c>
      <c r="H30" s="55">
        <f>192000+85000</f>
        <v>277000</v>
      </c>
      <c r="I30" s="55">
        <v>8200</v>
      </c>
      <c r="J30" s="54">
        <f t="shared" si="1"/>
        <v>0</v>
      </c>
      <c r="K30" s="55"/>
      <c r="L30" s="55"/>
      <c r="M30" s="55"/>
      <c r="N30" s="55"/>
      <c r="O30" s="55"/>
      <c r="P30" s="54">
        <f t="shared" si="5"/>
        <v>3764600</v>
      </c>
    </row>
    <row r="31" spans="1:18" ht="45.6" customHeight="1" x14ac:dyDescent="0.35">
      <c r="A31" s="113" t="s">
        <v>61</v>
      </c>
      <c r="B31" s="116" t="s">
        <v>62</v>
      </c>
      <c r="C31" s="309"/>
      <c r="D31" s="117" t="s">
        <v>63</v>
      </c>
      <c r="E31" s="54">
        <v>8589500</v>
      </c>
      <c r="F31" s="54">
        <v>8489500</v>
      </c>
      <c r="G31" s="54">
        <v>4845700</v>
      </c>
      <c r="H31" s="54">
        <v>462800</v>
      </c>
      <c r="I31" s="54">
        <v>100000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8589500</v>
      </c>
      <c r="Q31" s="86"/>
    </row>
    <row r="32" spans="1:18" ht="49.2" customHeight="1" x14ac:dyDescent="0.35">
      <c r="A32" s="113" t="s">
        <v>64</v>
      </c>
      <c r="B32" s="116" t="s">
        <v>62</v>
      </c>
      <c r="C32" s="309"/>
      <c r="D32" s="117" t="s">
        <v>65</v>
      </c>
      <c r="E32" s="54">
        <v>8589500</v>
      </c>
      <c r="F32" s="54">
        <v>8489500</v>
      </c>
      <c r="G32" s="54">
        <v>4845700</v>
      </c>
      <c r="H32" s="54">
        <v>462800</v>
      </c>
      <c r="I32" s="54">
        <v>100000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8589500</v>
      </c>
      <c r="Q32" s="86"/>
    </row>
    <row r="33" spans="1:17" ht="59.4" customHeight="1" x14ac:dyDescent="0.35">
      <c r="A33" s="105" t="s">
        <v>66</v>
      </c>
      <c r="B33" s="106" t="s">
        <v>37</v>
      </c>
      <c r="C33" s="309" t="s">
        <v>35</v>
      </c>
      <c r="D33" s="107" t="s">
        <v>39</v>
      </c>
      <c r="E33" s="54">
        <f>F33+I33</f>
        <v>1994400</v>
      </c>
      <c r="F33" s="55">
        <f>1486000+168400-20000+260000</f>
        <v>1894400</v>
      </c>
      <c r="G33" s="55">
        <f>1202000+138000+220000</f>
        <v>1560000</v>
      </c>
      <c r="H33" s="55"/>
      <c r="I33" s="55">
        <v>100000</v>
      </c>
      <c r="J33" s="54">
        <f t="shared" si="1"/>
        <v>0</v>
      </c>
      <c r="K33" s="55"/>
      <c r="L33" s="55"/>
      <c r="M33" s="55"/>
      <c r="N33" s="55"/>
      <c r="O33" s="55"/>
      <c r="P33" s="54">
        <f t="shared" si="5"/>
        <v>1994400</v>
      </c>
      <c r="Q33" s="86"/>
    </row>
    <row r="34" spans="1:17" ht="87" customHeight="1" x14ac:dyDescent="0.35">
      <c r="A34" s="103" t="s">
        <v>116</v>
      </c>
      <c r="B34" s="108">
        <v>3121</v>
      </c>
      <c r="C34" s="103" t="s">
        <v>117</v>
      </c>
      <c r="D34" s="96" t="s">
        <v>118</v>
      </c>
      <c r="E34" s="54">
        <f t="shared" si="4"/>
        <v>4538100</v>
      </c>
      <c r="F34" s="55">
        <f>2700800+760000+1317300-240000</f>
        <v>4538100</v>
      </c>
      <c r="G34" s="55">
        <f>1877000+541000+1067700-200000</f>
        <v>3285700</v>
      </c>
      <c r="H34" s="55">
        <f>362800+100000</f>
        <v>462800</v>
      </c>
      <c r="I34" s="55"/>
      <c r="J34" s="54">
        <f t="shared" si="1"/>
        <v>0</v>
      </c>
      <c r="K34" s="55"/>
      <c r="L34" s="55"/>
      <c r="M34" s="55"/>
      <c r="N34" s="55"/>
      <c r="O34" s="55"/>
      <c r="P34" s="54">
        <f t="shared" si="5"/>
        <v>4538100</v>
      </c>
      <c r="Q34" s="86"/>
    </row>
    <row r="35" spans="1:17" ht="39" customHeight="1" x14ac:dyDescent="0.35">
      <c r="A35" s="116" t="s">
        <v>67</v>
      </c>
      <c r="B35" s="118" t="s">
        <v>68</v>
      </c>
      <c r="C35" s="119"/>
      <c r="D35" s="120" t="s">
        <v>69</v>
      </c>
      <c r="E35" s="54">
        <v>3897100</v>
      </c>
      <c r="F35" s="54">
        <v>3497100</v>
      </c>
      <c r="G35" s="54">
        <v>1399900</v>
      </c>
      <c r="H35" s="54">
        <v>0</v>
      </c>
      <c r="I35" s="54">
        <v>400000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3897100</v>
      </c>
      <c r="Q35" s="86"/>
    </row>
    <row r="36" spans="1:17" ht="39" customHeight="1" x14ac:dyDescent="0.35">
      <c r="A36" s="116" t="s">
        <v>70</v>
      </c>
      <c r="B36" s="118" t="s">
        <v>68</v>
      </c>
      <c r="C36" s="119"/>
      <c r="D36" s="120" t="s">
        <v>257</v>
      </c>
      <c r="E36" s="54">
        <v>3897100</v>
      </c>
      <c r="F36" s="54">
        <v>3497100</v>
      </c>
      <c r="G36" s="54">
        <v>1399900</v>
      </c>
      <c r="H36" s="54">
        <v>0</v>
      </c>
      <c r="I36" s="54">
        <v>400000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3897100</v>
      </c>
      <c r="Q36" s="86"/>
    </row>
    <row r="37" spans="1:17" ht="54" customHeight="1" x14ac:dyDescent="0.35">
      <c r="A37" s="103" t="s">
        <v>71</v>
      </c>
      <c r="B37" s="103" t="s">
        <v>37</v>
      </c>
      <c r="C37" s="103" t="s">
        <v>35</v>
      </c>
      <c r="D37" s="109" t="s">
        <v>38</v>
      </c>
      <c r="E37" s="54">
        <f t="shared" ref="E37" si="6">F37+I37</f>
        <v>1747100</v>
      </c>
      <c r="F37" s="55">
        <f>1551900+195200-10900+10900</f>
        <v>1747100</v>
      </c>
      <c r="G37" s="55">
        <f>1230000+160000+9900</f>
        <v>1399900</v>
      </c>
      <c r="H37" s="55"/>
      <c r="I37" s="55"/>
      <c r="J37" s="54">
        <f>L37+O37</f>
        <v>0</v>
      </c>
      <c r="K37" s="55"/>
      <c r="L37" s="55"/>
      <c r="M37" s="55"/>
      <c r="N37" s="55"/>
      <c r="O37" s="55"/>
      <c r="P37" s="54">
        <f t="shared" si="5"/>
        <v>1747100</v>
      </c>
      <c r="Q37" s="86"/>
    </row>
    <row r="38" spans="1:17" ht="28.2" customHeight="1" x14ac:dyDescent="0.35">
      <c r="A38" s="113"/>
      <c r="B38" s="116"/>
      <c r="C38" s="106"/>
      <c r="D38" s="102" t="s">
        <v>73</v>
      </c>
      <c r="E38" s="54">
        <v>133114280</v>
      </c>
      <c r="F38" s="54">
        <v>122376348</v>
      </c>
      <c r="G38" s="54">
        <v>74075667.799999997</v>
      </c>
      <c r="H38" s="54">
        <v>9355300</v>
      </c>
      <c r="I38" s="54">
        <v>10737932</v>
      </c>
      <c r="J38" s="54">
        <v>2174625</v>
      </c>
      <c r="K38" s="54">
        <v>1574625</v>
      </c>
      <c r="L38" s="54">
        <v>600000</v>
      </c>
      <c r="M38" s="54">
        <v>0</v>
      </c>
      <c r="N38" s="54">
        <v>0</v>
      </c>
      <c r="O38" s="54">
        <v>1574625</v>
      </c>
      <c r="P38" s="54">
        <v>135288905</v>
      </c>
      <c r="Q38" s="86"/>
    </row>
    <row r="39" spans="1:17" ht="47.25" customHeight="1" x14ac:dyDescent="0.3">
      <c r="D39" s="33" t="s">
        <v>15</v>
      </c>
      <c r="E39" s="34"/>
      <c r="L39" s="33" t="s">
        <v>16</v>
      </c>
    </row>
    <row r="41" spans="1:17" ht="15.6" x14ac:dyDescent="0.3">
      <c r="E41" s="75" t="e">
        <f>#REF!-'Дод1 доходи'!D18</f>
        <v>#REF!</v>
      </c>
      <c r="J41" s="74" t="e">
        <f>#REF!-'Дод1 доходи'!E18</f>
        <v>#REF!</v>
      </c>
      <c r="P41" s="74"/>
    </row>
    <row r="42" spans="1:17" ht="35.4" customHeight="1" x14ac:dyDescent="0.35">
      <c r="D42" s="142"/>
    </row>
    <row r="43" spans="1:17" ht="13.8" x14ac:dyDescent="0.25">
      <c r="Q43" s="35"/>
    </row>
    <row r="44" spans="1:17" ht="13.8" x14ac:dyDescent="0.25">
      <c r="Q44" s="35"/>
    </row>
    <row r="46" spans="1:17" ht="18" x14ac:dyDescent="0.35">
      <c r="E46" s="72" t="e">
        <f>#REF!/#REF!*100</f>
        <v>#REF!</v>
      </c>
      <c r="G46" s="73" t="e">
        <f>#REF!/#REF!*100</f>
        <v>#REF!</v>
      </c>
    </row>
    <row r="47" spans="1:17" ht="18" x14ac:dyDescent="0.35">
      <c r="E47" s="72" t="e">
        <f>2823000/#REF!*100</f>
        <v>#REF!</v>
      </c>
    </row>
    <row r="50" spans="5:7" ht="18" x14ac:dyDescent="0.35">
      <c r="E50" s="72" t="e">
        <f>#REF!/#REF!*100</f>
        <v>#REF!</v>
      </c>
      <c r="F50" s="72" t="e">
        <f>100000/#REF!*100</f>
        <v>#REF!</v>
      </c>
      <c r="G50" s="83" t="e">
        <f>#REF!*2%</f>
        <v>#REF!</v>
      </c>
    </row>
    <row r="51" spans="5:7" x14ac:dyDescent="0.25">
      <c r="E51" s="74"/>
    </row>
  </sheetData>
  <sheetProtection selectLockedCells="1" selectUnlockedCells="1"/>
  <mergeCells count="26">
    <mergeCell ref="A8:A11"/>
    <mergeCell ref="B8:B11"/>
    <mergeCell ref="C8:C11"/>
    <mergeCell ref="D8:D11"/>
    <mergeCell ref="E8:I8"/>
    <mergeCell ref="N1:P1"/>
    <mergeCell ref="A5:P5"/>
    <mergeCell ref="A6:B6"/>
    <mergeCell ref="A7:B7"/>
    <mergeCell ref="M2:P2"/>
    <mergeCell ref="M3:P3"/>
    <mergeCell ref="J8:O8"/>
    <mergeCell ref="P8:P11"/>
    <mergeCell ref="E9:E11"/>
    <mergeCell ref="F9:F11"/>
    <mergeCell ref="G9:H9"/>
    <mergeCell ref="I9:I11"/>
    <mergeCell ref="J9:J11"/>
    <mergeCell ref="L9:L11"/>
    <mergeCell ref="M9:N9"/>
    <mergeCell ref="O9:O11"/>
    <mergeCell ref="G10:G11"/>
    <mergeCell ref="H10:H11"/>
    <mergeCell ref="K10:K11"/>
    <mergeCell ref="M10:M11"/>
    <mergeCell ref="N10:N11"/>
  </mergeCells>
  <conditionalFormatting sqref="D30">
    <cfRule type="expression" dxfId="5" priority="1" stopIfTrue="1">
      <formula>#REF!=1</formula>
    </cfRule>
  </conditionalFormatting>
  <printOptions horizontalCentered="1"/>
  <pageMargins left="0.15748031496062992" right="0.15748031496062992" top="0.85" bottom="0.39370078740157483" header="0.66" footer="0.31496062992125984"/>
  <pageSetup paperSize="9" scale="58" firstPageNumber="0" orientation="landscape" verticalDpi="300" r:id="rId1"/>
  <headerFooter alignWithMargins="0"/>
  <rowBreaks count="1" manualBreakCount="1">
    <brk id="2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4"/>
  <sheetViews>
    <sheetView view="pageBreakPreview" zoomScale="69" zoomScaleNormal="100" zoomScaleSheetLayoutView="69" workbookViewId="0">
      <selection activeCell="D8" sqref="D8:D11"/>
    </sheetView>
  </sheetViews>
  <sheetFormatPr defaultColWidth="7.88671875" defaultRowHeight="13.2" x14ac:dyDescent="0.25"/>
  <cols>
    <col min="1" max="1" width="11.44140625" style="15" customWidth="1"/>
    <col min="2" max="2" width="12.33203125" style="15" customWidth="1"/>
    <col min="3" max="3" width="9.6640625" style="15" customWidth="1"/>
    <col min="4" max="4" width="59.33203125" style="15" customWidth="1"/>
    <col min="5" max="5" width="16.44140625" style="15" customWidth="1"/>
    <col min="6" max="6" width="15.88671875" style="15" customWidth="1"/>
    <col min="7" max="7" width="17.109375" style="15" customWidth="1"/>
    <col min="8" max="8" width="14" style="15" customWidth="1"/>
    <col min="9" max="9" width="15.6640625" style="15" customWidth="1"/>
    <col min="10" max="10" width="14.44140625" style="15" customWidth="1"/>
    <col min="11" max="11" width="14" style="15" customWidth="1"/>
    <col min="12" max="12" width="12.6640625" style="15" customWidth="1"/>
    <col min="13" max="13" width="11.33203125" style="15" customWidth="1"/>
    <col min="14" max="14" width="13.44140625" style="15" customWidth="1"/>
    <col min="15" max="15" width="14.33203125" style="15" customWidth="1"/>
    <col min="16" max="16" width="17.6640625" style="15" customWidth="1"/>
    <col min="17" max="17" width="22.5546875" style="18" customWidth="1"/>
    <col min="18" max="18" width="22.109375" style="18" customWidth="1"/>
    <col min="19" max="19" width="12.44140625" style="18" customWidth="1"/>
    <col min="20" max="256" width="7.88671875" style="18"/>
    <col min="257" max="258" width="10" style="18" customWidth="1"/>
    <col min="259" max="259" width="8.5546875" style="18" customWidth="1"/>
    <col min="260" max="260" width="43.6640625" style="18" customWidth="1"/>
    <col min="261" max="261" width="16.44140625" style="18" customWidth="1"/>
    <col min="262" max="262" width="15.88671875" style="18" customWidth="1"/>
    <col min="263" max="263" width="17.109375" style="18" customWidth="1"/>
    <col min="264" max="264" width="14" style="18" customWidth="1"/>
    <col min="265" max="265" width="11" style="18" customWidth="1"/>
    <col min="266" max="266" width="14.44140625" style="18" customWidth="1"/>
    <col min="267" max="268" width="12.6640625" style="18" customWidth="1"/>
    <col min="269" max="269" width="11.33203125" style="18" customWidth="1"/>
    <col min="270" max="270" width="10.88671875" style="18" customWidth="1"/>
    <col min="271" max="271" width="14.33203125" style="18" customWidth="1"/>
    <col min="272" max="272" width="16" style="18" customWidth="1"/>
    <col min="273" max="273" width="22.5546875" style="18" customWidth="1"/>
    <col min="274" max="274" width="7.88671875" style="18"/>
    <col min="275" max="275" width="12.44140625" style="18" customWidth="1"/>
    <col min="276" max="512" width="7.88671875" style="18"/>
    <col min="513" max="514" width="10" style="18" customWidth="1"/>
    <col min="515" max="515" width="8.5546875" style="18" customWidth="1"/>
    <col min="516" max="516" width="43.6640625" style="18" customWidth="1"/>
    <col min="517" max="517" width="16.44140625" style="18" customWidth="1"/>
    <col min="518" max="518" width="15.88671875" style="18" customWidth="1"/>
    <col min="519" max="519" width="17.109375" style="18" customWidth="1"/>
    <col min="520" max="520" width="14" style="18" customWidth="1"/>
    <col min="521" max="521" width="11" style="18" customWidth="1"/>
    <col min="522" max="522" width="14.44140625" style="18" customWidth="1"/>
    <col min="523" max="524" width="12.6640625" style="18" customWidth="1"/>
    <col min="525" max="525" width="11.33203125" style="18" customWidth="1"/>
    <col min="526" max="526" width="10.88671875" style="18" customWidth="1"/>
    <col min="527" max="527" width="14.33203125" style="18" customWidth="1"/>
    <col min="528" max="528" width="16" style="18" customWidth="1"/>
    <col min="529" max="529" width="22.5546875" style="18" customWidth="1"/>
    <col min="530" max="530" width="7.88671875" style="18"/>
    <col min="531" max="531" width="12.44140625" style="18" customWidth="1"/>
    <col min="532" max="768" width="7.88671875" style="18"/>
    <col min="769" max="770" width="10" style="18" customWidth="1"/>
    <col min="771" max="771" width="8.5546875" style="18" customWidth="1"/>
    <col min="772" max="772" width="43.6640625" style="18" customWidth="1"/>
    <col min="773" max="773" width="16.44140625" style="18" customWidth="1"/>
    <col min="774" max="774" width="15.88671875" style="18" customWidth="1"/>
    <col min="775" max="775" width="17.109375" style="18" customWidth="1"/>
    <col min="776" max="776" width="14" style="18" customWidth="1"/>
    <col min="777" max="777" width="11" style="18" customWidth="1"/>
    <col min="778" max="778" width="14.44140625" style="18" customWidth="1"/>
    <col min="779" max="780" width="12.6640625" style="18" customWidth="1"/>
    <col min="781" max="781" width="11.33203125" style="18" customWidth="1"/>
    <col min="782" max="782" width="10.88671875" style="18" customWidth="1"/>
    <col min="783" max="783" width="14.33203125" style="18" customWidth="1"/>
    <col min="784" max="784" width="16" style="18" customWidth="1"/>
    <col min="785" max="785" width="22.5546875" style="18" customWidth="1"/>
    <col min="786" max="786" width="7.88671875" style="18"/>
    <col min="787" max="787" width="12.44140625" style="18" customWidth="1"/>
    <col min="788" max="1024" width="7.88671875" style="18"/>
    <col min="1025" max="1026" width="10" style="18" customWidth="1"/>
    <col min="1027" max="1027" width="8.5546875" style="18" customWidth="1"/>
    <col min="1028" max="1028" width="43.6640625" style="18" customWidth="1"/>
    <col min="1029" max="1029" width="16.44140625" style="18" customWidth="1"/>
    <col min="1030" max="1030" width="15.88671875" style="18" customWidth="1"/>
    <col min="1031" max="1031" width="17.109375" style="18" customWidth="1"/>
    <col min="1032" max="1032" width="14" style="18" customWidth="1"/>
    <col min="1033" max="1033" width="11" style="18" customWidth="1"/>
    <col min="1034" max="1034" width="14.44140625" style="18" customWidth="1"/>
    <col min="1035" max="1036" width="12.6640625" style="18" customWidth="1"/>
    <col min="1037" max="1037" width="11.33203125" style="18" customWidth="1"/>
    <col min="1038" max="1038" width="10.88671875" style="18" customWidth="1"/>
    <col min="1039" max="1039" width="14.33203125" style="18" customWidth="1"/>
    <col min="1040" max="1040" width="16" style="18" customWidth="1"/>
    <col min="1041" max="1041" width="22.5546875" style="18" customWidth="1"/>
    <col min="1042" max="1042" width="7.88671875" style="18"/>
    <col min="1043" max="1043" width="12.44140625" style="18" customWidth="1"/>
    <col min="1044" max="1280" width="7.88671875" style="18"/>
    <col min="1281" max="1282" width="10" style="18" customWidth="1"/>
    <col min="1283" max="1283" width="8.5546875" style="18" customWidth="1"/>
    <col min="1284" max="1284" width="43.6640625" style="18" customWidth="1"/>
    <col min="1285" max="1285" width="16.44140625" style="18" customWidth="1"/>
    <col min="1286" max="1286" width="15.88671875" style="18" customWidth="1"/>
    <col min="1287" max="1287" width="17.109375" style="18" customWidth="1"/>
    <col min="1288" max="1288" width="14" style="18" customWidth="1"/>
    <col min="1289" max="1289" width="11" style="18" customWidth="1"/>
    <col min="1290" max="1290" width="14.44140625" style="18" customWidth="1"/>
    <col min="1291" max="1292" width="12.6640625" style="18" customWidth="1"/>
    <col min="1293" max="1293" width="11.33203125" style="18" customWidth="1"/>
    <col min="1294" max="1294" width="10.88671875" style="18" customWidth="1"/>
    <col min="1295" max="1295" width="14.33203125" style="18" customWidth="1"/>
    <col min="1296" max="1296" width="16" style="18" customWidth="1"/>
    <col min="1297" max="1297" width="22.5546875" style="18" customWidth="1"/>
    <col min="1298" max="1298" width="7.88671875" style="18"/>
    <col min="1299" max="1299" width="12.44140625" style="18" customWidth="1"/>
    <col min="1300" max="1536" width="7.88671875" style="18"/>
    <col min="1537" max="1538" width="10" style="18" customWidth="1"/>
    <col min="1539" max="1539" width="8.5546875" style="18" customWidth="1"/>
    <col min="1540" max="1540" width="43.6640625" style="18" customWidth="1"/>
    <col min="1541" max="1541" width="16.44140625" style="18" customWidth="1"/>
    <col min="1542" max="1542" width="15.88671875" style="18" customWidth="1"/>
    <col min="1543" max="1543" width="17.109375" style="18" customWidth="1"/>
    <col min="1544" max="1544" width="14" style="18" customWidth="1"/>
    <col min="1545" max="1545" width="11" style="18" customWidth="1"/>
    <col min="1546" max="1546" width="14.44140625" style="18" customWidth="1"/>
    <col min="1547" max="1548" width="12.6640625" style="18" customWidth="1"/>
    <col min="1549" max="1549" width="11.33203125" style="18" customWidth="1"/>
    <col min="1550" max="1550" width="10.88671875" style="18" customWidth="1"/>
    <col min="1551" max="1551" width="14.33203125" style="18" customWidth="1"/>
    <col min="1552" max="1552" width="16" style="18" customWidth="1"/>
    <col min="1553" max="1553" width="22.5546875" style="18" customWidth="1"/>
    <col min="1554" max="1554" width="7.88671875" style="18"/>
    <col min="1555" max="1555" width="12.44140625" style="18" customWidth="1"/>
    <col min="1556" max="1792" width="7.88671875" style="18"/>
    <col min="1793" max="1794" width="10" style="18" customWidth="1"/>
    <col min="1795" max="1795" width="8.5546875" style="18" customWidth="1"/>
    <col min="1796" max="1796" width="43.6640625" style="18" customWidth="1"/>
    <col min="1797" max="1797" width="16.44140625" style="18" customWidth="1"/>
    <col min="1798" max="1798" width="15.88671875" style="18" customWidth="1"/>
    <col min="1799" max="1799" width="17.109375" style="18" customWidth="1"/>
    <col min="1800" max="1800" width="14" style="18" customWidth="1"/>
    <col min="1801" max="1801" width="11" style="18" customWidth="1"/>
    <col min="1802" max="1802" width="14.44140625" style="18" customWidth="1"/>
    <col min="1803" max="1804" width="12.6640625" style="18" customWidth="1"/>
    <col min="1805" max="1805" width="11.33203125" style="18" customWidth="1"/>
    <col min="1806" max="1806" width="10.88671875" style="18" customWidth="1"/>
    <col min="1807" max="1807" width="14.33203125" style="18" customWidth="1"/>
    <col min="1808" max="1808" width="16" style="18" customWidth="1"/>
    <col min="1809" max="1809" width="22.5546875" style="18" customWidth="1"/>
    <col min="1810" max="1810" width="7.88671875" style="18"/>
    <col min="1811" max="1811" width="12.44140625" style="18" customWidth="1"/>
    <col min="1812" max="2048" width="7.88671875" style="18"/>
    <col min="2049" max="2050" width="10" style="18" customWidth="1"/>
    <col min="2051" max="2051" width="8.5546875" style="18" customWidth="1"/>
    <col min="2052" max="2052" width="43.6640625" style="18" customWidth="1"/>
    <col min="2053" max="2053" width="16.44140625" style="18" customWidth="1"/>
    <col min="2054" max="2054" width="15.88671875" style="18" customWidth="1"/>
    <col min="2055" max="2055" width="17.109375" style="18" customWidth="1"/>
    <col min="2056" max="2056" width="14" style="18" customWidth="1"/>
    <col min="2057" max="2057" width="11" style="18" customWidth="1"/>
    <col min="2058" max="2058" width="14.44140625" style="18" customWidth="1"/>
    <col min="2059" max="2060" width="12.6640625" style="18" customWidth="1"/>
    <col min="2061" max="2061" width="11.33203125" style="18" customWidth="1"/>
    <col min="2062" max="2062" width="10.88671875" style="18" customWidth="1"/>
    <col min="2063" max="2063" width="14.33203125" style="18" customWidth="1"/>
    <col min="2064" max="2064" width="16" style="18" customWidth="1"/>
    <col min="2065" max="2065" width="22.5546875" style="18" customWidth="1"/>
    <col min="2066" max="2066" width="7.88671875" style="18"/>
    <col min="2067" max="2067" width="12.44140625" style="18" customWidth="1"/>
    <col min="2068" max="2304" width="7.88671875" style="18"/>
    <col min="2305" max="2306" width="10" style="18" customWidth="1"/>
    <col min="2307" max="2307" width="8.5546875" style="18" customWidth="1"/>
    <col min="2308" max="2308" width="43.6640625" style="18" customWidth="1"/>
    <col min="2309" max="2309" width="16.44140625" style="18" customWidth="1"/>
    <col min="2310" max="2310" width="15.88671875" style="18" customWidth="1"/>
    <col min="2311" max="2311" width="17.109375" style="18" customWidth="1"/>
    <col min="2312" max="2312" width="14" style="18" customWidth="1"/>
    <col min="2313" max="2313" width="11" style="18" customWidth="1"/>
    <col min="2314" max="2314" width="14.44140625" style="18" customWidth="1"/>
    <col min="2315" max="2316" width="12.6640625" style="18" customWidth="1"/>
    <col min="2317" max="2317" width="11.33203125" style="18" customWidth="1"/>
    <col min="2318" max="2318" width="10.88671875" style="18" customWidth="1"/>
    <col min="2319" max="2319" width="14.33203125" style="18" customWidth="1"/>
    <col min="2320" max="2320" width="16" style="18" customWidth="1"/>
    <col min="2321" max="2321" width="22.5546875" style="18" customWidth="1"/>
    <col min="2322" max="2322" width="7.88671875" style="18"/>
    <col min="2323" max="2323" width="12.44140625" style="18" customWidth="1"/>
    <col min="2324" max="2560" width="7.88671875" style="18"/>
    <col min="2561" max="2562" width="10" style="18" customWidth="1"/>
    <col min="2563" max="2563" width="8.5546875" style="18" customWidth="1"/>
    <col min="2564" max="2564" width="43.6640625" style="18" customWidth="1"/>
    <col min="2565" max="2565" width="16.44140625" style="18" customWidth="1"/>
    <col min="2566" max="2566" width="15.88671875" style="18" customWidth="1"/>
    <col min="2567" max="2567" width="17.109375" style="18" customWidth="1"/>
    <col min="2568" max="2568" width="14" style="18" customWidth="1"/>
    <col min="2569" max="2569" width="11" style="18" customWidth="1"/>
    <col min="2570" max="2570" width="14.44140625" style="18" customWidth="1"/>
    <col min="2571" max="2572" width="12.6640625" style="18" customWidth="1"/>
    <col min="2573" max="2573" width="11.33203125" style="18" customWidth="1"/>
    <col min="2574" max="2574" width="10.88671875" style="18" customWidth="1"/>
    <col min="2575" max="2575" width="14.33203125" style="18" customWidth="1"/>
    <col min="2576" max="2576" width="16" style="18" customWidth="1"/>
    <col min="2577" max="2577" width="22.5546875" style="18" customWidth="1"/>
    <col min="2578" max="2578" width="7.88671875" style="18"/>
    <col min="2579" max="2579" width="12.44140625" style="18" customWidth="1"/>
    <col min="2580" max="2816" width="7.88671875" style="18"/>
    <col min="2817" max="2818" width="10" style="18" customWidth="1"/>
    <col min="2819" max="2819" width="8.5546875" style="18" customWidth="1"/>
    <col min="2820" max="2820" width="43.6640625" style="18" customWidth="1"/>
    <col min="2821" max="2821" width="16.44140625" style="18" customWidth="1"/>
    <col min="2822" max="2822" width="15.88671875" style="18" customWidth="1"/>
    <col min="2823" max="2823" width="17.109375" style="18" customWidth="1"/>
    <col min="2824" max="2824" width="14" style="18" customWidth="1"/>
    <col min="2825" max="2825" width="11" style="18" customWidth="1"/>
    <col min="2826" max="2826" width="14.44140625" style="18" customWidth="1"/>
    <col min="2827" max="2828" width="12.6640625" style="18" customWidth="1"/>
    <col min="2829" max="2829" width="11.33203125" style="18" customWidth="1"/>
    <col min="2830" max="2830" width="10.88671875" style="18" customWidth="1"/>
    <col min="2831" max="2831" width="14.33203125" style="18" customWidth="1"/>
    <col min="2832" max="2832" width="16" style="18" customWidth="1"/>
    <col min="2833" max="2833" width="22.5546875" style="18" customWidth="1"/>
    <col min="2834" max="2834" width="7.88671875" style="18"/>
    <col min="2835" max="2835" width="12.44140625" style="18" customWidth="1"/>
    <col min="2836" max="3072" width="7.88671875" style="18"/>
    <col min="3073" max="3074" width="10" style="18" customWidth="1"/>
    <col min="3075" max="3075" width="8.5546875" style="18" customWidth="1"/>
    <col min="3076" max="3076" width="43.6640625" style="18" customWidth="1"/>
    <col min="3077" max="3077" width="16.44140625" style="18" customWidth="1"/>
    <col min="3078" max="3078" width="15.88671875" style="18" customWidth="1"/>
    <col min="3079" max="3079" width="17.109375" style="18" customWidth="1"/>
    <col min="3080" max="3080" width="14" style="18" customWidth="1"/>
    <col min="3081" max="3081" width="11" style="18" customWidth="1"/>
    <col min="3082" max="3082" width="14.44140625" style="18" customWidth="1"/>
    <col min="3083" max="3084" width="12.6640625" style="18" customWidth="1"/>
    <col min="3085" max="3085" width="11.33203125" style="18" customWidth="1"/>
    <col min="3086" max="3086" width="10.88671875" style="18" customWidth="1"/>
    <col min="3087" max="3087" width="14.33203125" style="18" customWidth="1"/>
    <col min="3088" max="3088" width="16" style="18" customWidth="1"/>
    <col min="3089" max="3089" width="22.5546875" style="18" customWidth="1"/>
    <col min="3090" max="3090" width="7.88671875" style="18"/>
    <col min="3091" max="3091" width="12.44140625" style="18" customWidth="1"/>
    <col min="3092" max="3328" width="7.88671875" style="18"/>
    <col min="3329" max="3330" width="10" style="18" customWidth="1"/>
    <col min="3331" max="3331" width="8.5546875" style="18" customWidth="1"/>
    <col min="3332" max="3332" width="43.6640625" style="18" customWidth="1"/>
    <col min="3333" max="3333" width="16.44140625" style="18" customWidth="1"/>
    <col min="3334" max="3334" width="15.88671875" style="18" customWidth="1"/>
    <col min="3335" max="3335" width="17.109375" style="18" customWidth="1"/>
    <col min="3336" max="3336" width="14" style="18" customWidth="1"/>
    <col min="3337" max="3337" width="11" style="18" customWidth="1"/>
    <col min="3338" max="3338" width="14.44140625" style="18" customWidth="1"/>
    <col min="3339" max="3340" width="12.6640625" style="18" customWidth="1"/>
    <col min="3341" max="3341" width="11.33203125" style="18" customWidth="1"/>
    <col min="3342" max="3342" width="10.88671875" style="18" customWidth="1"/>
    <col min="3343" max="3343" width="14.33203125" style="18" customWidth="1"/>
    <col min="3344" max="3344" width="16" style="18" customWidth="1"/>
    <col min="3345" max="3345" width="22.5546875" style="18" customWidth="1"/>
    <col min="3346" max="3346" width="7.88671875" style="18"/>
    <col min="3347" max="3347" width="12.44140625" style="18" customWidth="1"/>
    <col min="3348" max="3584" width="7.88671875" style="18"/>
    <col min="3585" max="3586" width="10" style="18" customWidth="1"/>
    <col min="3587" max="3587" width="8.5546875" style="18" customWidth="1"/>
    <col min="3588" max="3588" width="43.6640625" style="18" customWidth="1"/>
    <col min="3589" max="3589" width="16.44140625" style="18" customWidth="1"/>
    <col min="3590" max="3590" width="15.88671875" style="18" customWidth="1"/>
    <col min="3591" max="3591" width="17.109375" style="18" customWidth="1"/>
    <col min="3592" max="3592" width="14" style="18" customWidth="1"/>
    <col min="3593" max="3593" width="11" style="18" customWidth="1"/>
    <col min="3594" max="3594" width="14.44140625" style="18" customWidth="1"/>
    <col min="3595" max="3596" width="12.6640625" style="18" customWidth="1"/>
    <col min="3597" max="3597" width="11.33203125" style="18" customWidth="1"/>
    <col min="3598" max="3598" width="10.88671875" style="18" customWidth="1"/>
    <col min="3599" max="3599" width="14.33203125" style="18" customWidth="1"/>
    <col min="3600" max="3600" width="16" style="18" customWidth="1"/>
    <col min="3601" max="3601" width="22.5546875" style="18" customWidth="1"/>
    <col min="3602" max="3602" width="7.88671875" style="18"/>
    <col min="3603" max="3603" width="12.44140625" style="18" customWidth="1"/>
    <col min="3604" max="3840" width="7.88671875" style="18"/>
    <col min="3841" max="3842" width="10" style="18" customWidth="1"/>
    <col min="3843" max="3843" width="8.5546875" style="18" customWidth="1"/>
    <col min="3844" max="3844" width="43.6640625" style="18" customWidth="1"/>
    <col min="3845" max="3845" width="16.44140625" style="18" customWidth="1"/>
    <col min="3846" max="3846" width="15.88671875" style="18" customWidth="1"/>
    <col min="3847" max="3847" width="17.109375" style="18" customWidth="1"/>
    <col min="3848" max="3848" width="14" style="18" customWidth="1"/>
    <col min="3849" max="3849" width="11" style="18" customWidth="1"/>
    <col min="3850" max="3850" width="14.44140625" style="18" customWidth="1"/>
    <col min="3851" max="3852" width="12.6640625" style="18" customWidth="1"/>
    <col min="3853" max="3853" width="11.33203125" style="18" customWidth="1"/>
    <col min="3854" max="3854" width="10.88671875" style="18" customWidth="1"/>
    <col min="3855" max="3855" width="14.33203125" style="18" customWidth="1"/>
    <col min="3856" max="3856" width="16" style="18" customWidth="1"/>
    <col min="3857" max="3857" width="22.5546875" style="18" customWidth="1"/>
    <col min="3858" max="3858" width="7.88671875" style="18"/>
    <col min="3859" max="3859" width="12.44140625" style="18" customWidth="1"/>
    <col min="3860" max="4096" width="7.88671875" style="18"/>
    <col min="4097" max="4098" width="10" style="18" customWidth="1"/>
    <col min="4099" max="4099" width="8.5546875" style="18" customWidth="1"/>
    <col min="4100" max="4100" width="43.6640625" style="18" customWidth="1"/>
    <col min="4101" max="4101" width="16.44140625" style="18" customWidth="1"/>
    <col min="4102" max="4102" width="15.88671875" style="18" customWidth="1"/>
    <col min="4103" max="4103" width="17.109375" style="18" customWidth="1"/>
    <col min="4104" max="4104" width="14" style="18" customWidth="1"/>
    <col min="4105" max="4105" width="11" style="18" customWidth="1"/>
    <col min="4106" max="4106" width="14.44140625" style="18" customWidth="1"/>
    <col min="4107" max="4108" width="12.6640625" style="18" customWidth="1"/>
    <col min="4109" max="4109" width="11.33203125" style="18" customWidth="1"/>
    <col min="4110" max="4110" width="10.88671875" style="18" customWidth="1"/>
    <col min="4111" max="4111" width="14.33203125" style="18" customWidth="1"/>
    <col min="4112" max="4112" width="16" style="18" customWidth="1"/>
    <col min="4113" max="4113" width="22.5546875" style="18" customWidth="1"/>
    <col min="4114" max="4114" width="7.88671875" style="18"/>
    <col min="4115" max="4115" width="12.44140625" style="18" customWidth="1"/>
    <col min="4116" max="4352" width="7.88671875" style="18"/>
    <col min="4353" max="4354" width="10" style="18" customWidth="1"/>
    <col min="4355" max="4355" width="8.5546875" style="18" customWidth="1"/>
    <col min="4356" max="4356" width="43.6640625" style="18" customWidth="1"/>
    <col min="4357" max="4357" width="16.44140625" style="18" customWidth="1"/>
    <col min="4358" max="4358" width="15.88671875" style="18" customWidth="1"/>
    <col min="4359" max="4359" width="17.109375" style="18" customWidth="1"/>
    <col min="4360" max="4360" width="14" style="18" customWidth="1"/>
    <col min="4361" max="4361" width="11" style="18" customWidth="1"/>
    <col min="4362" max="4362" width="14.44140625" style="18" customWidth="1"/>
    <col min="4363" max="4364" width="12.6640625" style="18" customWidth="1"/>
    <col min="4365" max="4365" width="11.33203125" style="18" customWidth="1"/>
    <col min="4366" max="4366" width="10.88671875" style="18" customWidth="1"/>
    <col min="4367" max="4367" width="14.33203125" style="18" customWidth="1"/>
    <col min="4368" max="4368" width="16" style="18" customWidth="1"/>
    <col min="4369" max="4369" width="22.5546875" style="18" customWidth="1"/>
    <col min="4370" max="4370" width="7.88671875" style="18"/>
    <col min="4371" max="4371" width="12.44140625" style="18" customWidth="1"/>
    <col min="4372" max="4608" width="7.88671875" style="18"/>
    <col min="4609" max="4610" width="10" style="18" customWidth="1"/>
    <col min="4611" max="4611" width="8.5546875" style="18" customWidth="1"/>
    <col min="4612" max="4612" width="43.6640625" style="18" customWidth="1"/>
    <col min="4613" max="4613" width="16.44140625" style="18" customWidth="1"/>
    <col min="4614" max="4614" width="15.88671875" style="18" customWidth="1"/>
    <col min="4615" max="4615" width="17.109375" style="18" customWidth="1"/>
    <col min="4616" max="4616" width="14" style="18" customWidth="1"/>
    <col min="4617" max="4617" width="11" style="18" customWidth="1"/>
    <col min="4618" max="4618" width="14.44140625" style="18" customWidth="1"/>
    <col min="4619" max="4620" width="12.6640625" style="18" customWidth="1"/>
    <col min="4621" max="4621" width="11.33203125" style="18" customWidth="1"/>
    <col min="4622" max="4622" width="10.88671875" style="18" customWidth="1"/>
    <col min="4623" max="4623" width="14.33203125" style="18" customWidth="1"/>
    <col min="4624" max="4624" width="16" style="18" customWidth="1"/>
    <col min="4625" max="4625" width="22.5546875" style="18" customWidth="1"/>
    <col min="4626" max="4626" width="7.88671875" style="18"/>
    <col min="4627" max="4627" width="12.44140625" style="18" customWidth="1"/>
    <col min="4628" max="4864" width="7.88671875" style="18"/>
    <col min="4865" max="4866" width="10" style="18" customWidth="1"/>
    <col min="4867" max="4867" width="8.5546875" style="18" customWidth="1"/>
    <col min="4868" max="4868" width="43.6640625" style="18" customWidth="1"/>
    <col min="4869" max="4869" width="16.44140625" style="18" customWidth="1"/>
    <col min="4870" max="4870" width="15.88671875" style="18" customWidth="1"/>
    <col min="4871" max="4871" width="17.109375" style="18" customWidth="1"/>
    <col min="4872" max="4872" width="14" style="18" customWidth="1"/>
    <col min="4873" max="4873" width="11" style="18" customWidth="1"/>
    <col min="4874" max="4874" width="14.44140625" style="18" customWidth="1"/>
    <col min="4875" max="4876" width="12.6640625" style="18" customWidth="1"/>
    <col min="4877" max="4877" width="11.33203125" style="18" customWidth="1"/>
    <col min="4878" max="4878" width="10.88671875" style="18" customWidth="1"/>
    <col min="4879" max="4879" width="14.33203125" style="18" customWidth="1"/>
    <col min="4880" max="4880" width="16" style="18" customWidth="1"/>
    <col min="4881" max="4881" width="22.5546875" style="18" customWidth="1"/>
    <col min="4882" max="4882" width="7.88671875" style="18"/>
    <col min="4883" max="4883" width="12.44140625" style="18" customWidth="1"/>
    <col min="4884" max="5120" width="7.88671875" style="18"/>
    <col min="5121" max="5122" width="10" style="18" customWidth="1"/>
    <col min="5123" max="5123" width="8.5546875" style="18" customWidth="1"/>
    <col min="5124" max="5124" width="43.6640625" style="18" customWidth="1"/>
    <col min="5125" max="5125" width="16.44140625" style="18" customWidth="1"/>
    <col min="5126" max="5126" width="15.88671875" style="18" customWidth="1"/>
    <col min="5127" max="5127" width="17.109375" style="18" customWidth="1"/>
    <col min="5128" max="5128" width="14" style="18" customWidth="1"/>
    <col min="5129" max="5129" width="11" style="18" customWidth="1"/>
    <col min="5130" max="5130" width="14.44140625" style="18" customWidth="1"/>
    <col min="5131" max="5132" width="12.6640625" style="18" customWidth="1"/>
    <col min="5133" max="5133" width="11.33203125" style="18" customWidth="1"/>
    <col min="5134" max="5134" width="10.88671875" style="18" customWidth="1"/>
    <col min="5135" max="5135" width="14.33203125" style="18" customWidth="1"/>
    <col min="5136" max="5136" width="16" style="18" customWidth="1"/>
    <col min="5137" max="5137" width="22.5546875" style="18" customWidth="1"/>
    <col min="5138" max="5138" width="7.88671875" style="18"/>
    <col min="5139" max="5139" width="12.44140625" style="18" customWidth="1"/>
    <col min="5140" max="5376" width="7.88671875" style="18"/>
    <col min="5377" max="5378" width="10" style="18" customWidth="1"/>
    <col min="5379" max="5379" width="8.5546875" style="18" customWidth="1"/>
    <col min="5380" max="5380" width="43.6640625" style="18" customWidth="1"/>
    <col min="5381" max="5381" width="16.44140625" style="18" customWidth="1"/>
    <col min="5382" max="5382" width="15.88671875" style="18" customWidth="1"/>
    <col min="5383" max="5383" width="17.109375" style="18" customWidth="1"/>
    <col min="5384" max="5384" width="14" style="18" customWidth="1"/>
    <col min="5385" max="5385" width="11" style="18" customWidth="1"/>
    <col min="5386" max="5386" width="14.44140625" style="18" customWidth="1"/>
    <col min="5387" max="5388" width="12.6640625" style="18" customWidth="1"/>
    <col min="5389" max="5389" width="11.33203125" style="18" customWidth="1"/>
    <col min="5390" max="5390" width="10.88671875" style="18" customWidth="1"/>
    <col min="5391" max="5391" width="14.33203125" style="18" customWidth="1"/>
    <col min="5392" max="5392" width="16" style="18" customWidth="1"/>
    <col min="5393" max="5393" width="22.5546875" style="18" customWidth="1"/>
    <col min="5394" max="5394" width="7.88671875" style="18"/>
    <col min="5395" max="5395" width="12.44140625" style="18" customWidth="1"/>
    <col min="5396" max="5632" width="7.88671875" style="18"/>
    <col min="5633" max="5634" width="10" style="18" customWidth="1"/>
    <col min="5635" max="5635" width="8.5546875" style="18" customWidth="1"/>
    <col min="5636" max="5636" width="43.6640625" style="18" customWidth="1"/>
    <col min="5637" max="5637" width="16.44140625" style="18" customWidth="1"/>
    <col min="5638" max="5638" width="15.88671875" style="18" customWidth="1"/>
    <col min="5639" max="5639" width="17.109375" style="18" customWidth="1"/>
    <col min="5640" max="5640" width="14" style="18" customWidth="1"/>
    <col min="5641" max="5641" width="11" style="18" customWidth="1"/>
    <col min="5642" max="5642" width="14.44140625" style="18" customWidth="1"/>
    <col min="5643" max="5644" width="12.6640625" style="18" customWidth="1"/>
    <col min="5645" max="5645" width="11.33203125" style="18" customWidth="1"/>
    <col min="5646" max="5646" width="10.88671875" style="18" customWidth="1"/>
    <col min="5647" max="5647" width="14.33203125" style="18" customWidth="1"/>
    <col min="5648" max="5648" width="16" style="18" customWidth="1"/>
    <col min="5649" max="5649" width="22.5546875" style="18" customWidth="1"/>
    <col min="5650" max="5650" width="7.88671875" style="18"/>
    <col min="5651" max="5651" width="12.44140625" style="18" customWidth="1"/>
    <col min="5652" max="5888" width="7.88671875" style="18"/>
    <col min="5889" max="5890" width="10" style="18" customWidth="1"/>
    <col min="5891" max="5891" width="8.5546875" style="18" customWidth="1"/>
    <col min="5892" max="5892" width="43.6640625" style="18" customWidth="1"/>
    <col min="5893" max="5893" width="16.44140625" style="18" customWidth="1"/>
    <col min="5894" max="5894" width="15.88671875" style="18" customWidth="1"/>
    <col min="5895" max="5895" width="17.109375" style="18" customWidth="1"/>
    <col min="5896" max="5896" width="14" style="18" customWidth="1"/>
    <col min="5897" max="5897" width="11" style="18" customWidth="1"/>
    <col min="5898" max="5898" width="14.44140625" style="18" customWidth="1"/>
    <col min="5899" max="5900" width="12.6640625" style="18" customWidth="1"/>
    <col min="5901" max="5901" width="11.33203125" style="18" customWidth="1"/>
    <col min="5902" max="5902" width="10.88671875" style="18" customWidth="1"/>
    <col min="5903" max="5903" width="14.33203125" style="18" customWidth="1"/>
    <col min="5904" max="5904" width="16" style="18" customWidth="1"/>
    <col min="5905" max="5905" width="22.5546875" style="18" customWidth="1"/>
    <col min="5906" max="5906" width="7.88671875" style="18"/>
    <col min="5907" max="5907" width="12.44140625" style="18" customWidth="1"/>
    <col min="5908" max="6144" width="7.88671875" style="18"/>
    <col min="6145" max="6146" width="10" style="18" customWidth="1"/>
    <col min="6147" max="6147" width="8.5546875" style="18" customWidth="1"/>
    <col min="6148" max="6148" width="43.6640625" style="18" customWidth="1"/>
    <col min="6149" max="6149" width="16.44140625" style="18" customWidth="1"/>
    <col min="6150" max="6150" width="15.88671875" style="18" customWidth="1"/>
    <col min="6151" max="6151" width="17.109375" style="18" customWidth="1"/>
    <col min="6152" max="6152" width="14" style="18" customWidth="1"/>
    <col min="6153" max="6153" width="11" style="18" customWidth="1"/>
    <col min="6154" max="6154" width="14.44140625" style="18" customWidth="1"/>
    <col min="6155" max="6156" width="12.6640625" style="18" customWidth="1"/>
    <col min="6157" max="6157" width="11.33203125" style="18" customWidth="1"/>
    <col min="6158" max="6158" width="10.88671875" style="18" customWidth="1"/>
    <col min="6159" max="6159" width="14.33203125" style="18" customWidth="1"/>
    <col min="6160" max="6160" width="16" style="18" customWidth="1"/>
    <col min="6161" max="6161" width="22.5546875" style="18" customWidth="1"/>
    <col min="6162" max="6162" width="7.88671875" style="18"/>
    <col min="6163" max="6163" width="12.44140625" style="18" customWidth="1"/>
    <col min="6164" max="6400" width="7.88671875" style="18"/>
    <col min="6401" max="6402" width="10" style="18" customWidth="1"/>
    <col min="6403" max="6403" width="8.5546875" style="18" customWidth="1"/>
    <col min="6404" max="6404" width="43.6640625" style="18" customWidth="1"/>
    <col min="6405" max="6405" width="16.44140625" style="18" customWidth="1"/>
    <col min="6406" max="6406" width="15.88671875" style="18" customWidth="1"/>
    <col min="6407" max="6407" width="17.109375" style="18" customWidth="1"/>
    <col min="6408" max="6408" width="14" style="18" customWidth="1"/>
    <col min="6409" max="6409" width="11" style="18" customWidth="1"/>
    <col min="6410" max="6410" width="14.44140625" style="18" customWidth="1"/>
    <col min="6411" max="6412" width="12.6640625" style="18" customWidth="1"/>
    <col min="6413" max="6413" width="11.33203125" style="18" customWidth="1"/>
    <col min="6414" max="6414" width="10.88671875" style="18" customWidth="1"/>
    <col min="6415" max="6415" width="14.33203125" style="18" customWidth="1"/>
    <col min="6416" max="6416" width="16" style="18" customWidth="1"/>
    <col min="6417" max="6417" width="22.5546875" style="18" customWidth="1"/>
    <col min="6418" max="6418" width="7.88671875" style="18"/>
    <col min="6419" max="6419" width="12.44140625" style="18" customWidth="1"/>
    <col min="6420" max="6656" width="7.88671875" style="18"/>
    <col min="6657" max="6658" width="10" style="18" customWidth="1"/>
    <col min="6659" max="6659" width="8.5546875" style="18" customWidth="1"/>
    <col min="6660" max="6660" width="43.6640625" style="18" customWidth="1"/>
    <col min="6661" max="6661" width="16.44140625" style="18" customWidth="1"/>
    <col min="6662" max="6662" width="15.88671875" style="18" customWidth="1"/>
    <col min="6663" max="6663" width="17.109375" style="18" customWidth="1"/>
    <col min="6664" max="6664" width="14" style="18" customWidth="1"/>
    <col min="6665" max="6665" width="11" style="18" customWidth="1"/>
    <col min="6666" max="6666" width="14.44140625" style="18" customWidth="1"/>
    <col min="6667" max="6668" width="12.6640625" style="18" customWidth="1"/>
    <col min="6669" max="6669" width="11.33203125" style="18" customWidth="1"/>
    <col min="6670" max="6670" width="10.88671875" style="18" customWidth="1"/>
    <col min="6671" max="6671" width="14.33203125" style="18" customWidth="1"/>
    <col min="6672" max="6672" width="16" style="18" customWidth="1"/>
    <col min="6673" max="6673" width="22.5546875" style="18" customWidth="1"/>
    <col min="6674" max="6674" width="7.88671875" style="18"/>
    <col min="6675" max="6675" width="12.44140625" style="18" customWidth="1"/>
    <col min="6676" max="6912" width="7.88671875" style="18"/>
    <col min="6913" max="6914" width="10" style="18" customWidth="1"/>
    <col min="6915" max="6915" width="8.5546875" style="18" customWidth="1"/>
    <col min="6916" max="6916" width="43.6640625" style="18" customWidth="1"/>
    <col min="6917" max="6917" width="16.44140625" style="18" customWidth="1"/>
    <col min="6918" max="6918" width="15.88671875" style="18" customWidth="1"/>
    <col min="6919" max="6919" width="17.109375" style="18" customWidth="1"/>
    <col min="6920" max="6920" width="14" style="18" customWidth="1"/>
    <col min="6921" max="6921" width="11" style="18" customWidth="1"/>
    <col min="6922" max="6922" width="14.44140625" style="18" customWidth="1"/>
    <col min="6923" max="6924" width="12.6640625" style="18" customWidth="1"/>
    <col min="6925" max="6925" width="11.33203125" style="18" customWidth="1"/>
    <col min="6926" max="6926" width="10.88671875" style="18" customWidth="1"/>
    <col min="6927" max="6927" width="14.33203125" style="18" customWidth="1"/>
    <col min="6928" max="6928" width="16" style="18" customWidth="1"/>
    <col min="6929" max="6929" width="22.5546875" style="18" customWidth="1"/>
    <col min="6930" max="6930" width="7.88671875" style="18"/>
    <col min="6931" max="6931" width="12.44140625" style="18" customWidth="1"/>
    <col min="6932" max="7168" width="7.88671875" style="18"/>
    <col min="7169" max="7170" width="10" style="18" customWidth="1"/>
    <col min="7171" max="7171" width="8.5546875" style="18" customWidth="1"/>
    <col min="7172" max="7172" width="43.6640625" style="18" customWidth="1"/>
    <col min="7173" max="7173" width="16.44140625" style="18" customWidth="1"/>
    <col min="7174" max="7174" width="15.88671875" style="18" customWidth="1"/>
    <col min="7175" max="7175" width="17.109375" style="18" customWidth="1"/>
    <col min="7176" max="7176" width="14" style="18" customWidth="1"/>
    <col min="7177" max="7177" width="11" style="18" customWidth="1"/>
    <col min="7178" max="7178" width="14.44140625" style="18" customWidth="1"/>
    <col min="7179" max="7180" width="12.6640625" style="18" customWidth="1"/>
    <col min="7181" max="7181" width="11.33203125" style="18" customWidth="1"/>
    <col min="7182" max="7182" width="10.88671875" style="18" customWidth="1"/>
    <col min="7183" max="7183" width="14.33203125" style="18" customWidth="1"/>
    <col min="7184" max="7184" width="16" style="18" customWidth="1"/>
    <col min="7185" max="7185" width="22.5546875" style="18" customWidth="1"/>
    <col min="7186" max="7186" width="7.88671875" style="18"/>
    <col min="7187" max="7187" width="12.44140625" style="18" customWidth="1"/>
    <col min="7188" max="7424" width="7.88671875" style="18"/>
    <col min="7425" max="7426" width="10" style="18" customWidth="1"/>
    <col min="7427" max="7427" width="8.5546875" style="18" customWidth="1"/>
    <col min="7428" max="7428" width="43.6640625" style="18" customWidth="1"/>
    <col min="7429" max="7429" width="16.44140625" style="18" customWidth="1"/>
    <col min="7430" max="7430" width="15.88671875" style="18" customWidth="1"/>
    <col min="7431" max="7431" width="17.109375" style="18" customWidth="1"/>
    <col min="7432" max="7432" width="14" style="18" customWidth="1"/>
    <col min="7433" max="7433" width="11" style="18" customWidth="1"/>
    <col min="7434" max="7434" width="14.44140625" style="18" customWidth="1"/>
    <col min="7435" max="7436" width="12.6640625" style="18" customWidth="1"/>
    <col min="7437" max="7437" width="11.33203125" style="18" customWidth="1"/>
    <col min="7438" max="7438" width="10.88671875" style="18" customWidth="1"/>
    <col min="7439" max="7439" width="14.33203125" style="18" customWidth="1"/>
    <col min="7440" max="7440" width="16" style="18" customWidth="1"/>
    <col min="7441" max="7441" width="22.5546875" style="18" customWidth="1"/>
    <col min="7442" max="7442" width="7.88671875" style="18"/>
    <col min="7443" max="7443" width="12.44140625" style="18" customWidth="1"/>
    <col min="7444" max="7680" width="7.88671875" style="18"/>
    <col min="7681" max="7682" width="10" style="18" customWidth="1"/>
    <col min="7683" max="7683" width="8.5546875" style="18" customWidth="1"/>
    <col min="7684" max="7684" width="43.6640625" style="18" customWidth="1"/>
    <col min="7685" max="7685" width="16.44140625" style="18" customWidth="1"/>
    <col min="7686" max="7686" width="15.88671875" style="18" customWidth="1"/>
    <col min="7687" max="7687" width="17.109375" style="18" customWidth="1"/>
    <col min="7688" max="7688" width="14" style="18" customWidth="1"/>
    <col min="7689" max="7689" width="11" style="18" customWidth="1"/>
    <col min="7690" max="7690" width="14.44140625" style="18" customWidth="1"/>
    <col min="7691" max="7692" width="12.6640625" style="18" customWidth="1"/>
    <col min="7693" max="7693" width="11.33203125" style="18" customWidth="1"/>
    <col min="7694" max="7694" width="10.88671875" style="18" customWidth="1"/>
    <col min="7695" max="7695" width="14.33203125" style="18" customWidth="1"/>
    <col min="7696" max="7696" width="16" style="18" customWidth="1"/>
    <col min="7697" max="7697" width="22.5546875" style="18" customWidth="1"/>
    <col min="7698" max="7698" width="7.88671875" style="18"/>
    <col min="7699" max="7699" width="12.44140625" style="18" customWidth="1"/>
    <col min="7700" max="7936" width="7.88671875" style="18"/>
    <col min="7937" max="7938" width="10" style="18" customWidth="1"/>
    <col min="7939" max="7939" width="8.5546875" style="18" customWidth="1"/>
    <col min="7940" max="7940" width="43.6640625" style="18" customWidth="1"/>
    <col min="7941" max="7941" width="16.44140625" style="18" customWidth="1"/>
    <col min="7942" max="7942" width="15.88671875" style="18" customWidth="1"/>
    <col min="7943" max="7943" width="17.109375" style="18" customWidth="1"/>
    <col min="7944" max="7944" width="14" style="18" customWidth="1"/>
    <col min="7945" max="7945" width="11" style="18" customWidth="1"/>
    <col min="7946" max="7946" width="14.44140625" style="18" customWidth="1"/>
    <col min="7947" max="7948" width="12.6640625" style="18" customWidth="1"/>
    <col min="7949" max="7949" width="11.33203125" style="18" customWidth="1"/>
    <col min="7950" max="7950" width="10.88671875" style="18" customWidth="1"/>
    <col min="7951" max="7951" width="14.33203125" style="18" customWidth="1"/>
    <col min="7952" max="7952" width="16" style="18" customWidth="1"/>
    <col min="7953" max="7953" width="22.5546875" style="18" customWidth="1"/>
    <col min="7954" max="7954" width="7.88671875" style="18"/>
    <col min="7955" max="7955" width="12.44140625" style="18" customWidth="1"/>
    <col min="7956" max="8192" width="7.88671875" style="18"/>
    <col min="8193" max="8194" width="10" style="18" customWidth="1"/>
    <col min="8195" max="8195" width="8.5546875" style="18" customWidth="1"/>
    <col min="8196" max="8196" width="43.6640625" style="18" customWidth="1"/>
    <col min="8197" max="8197" width="16.44140625" style="18" customWidth="1"/>
    <col min="8198" max="8198" width="15.88671875" style="18" customWidth="1"/>
    <col min="8199" max="8199" width="17.109375" style="18" customWidth="1"/>
    <col min="8200" max="8200" width="14" style="18" customWidth="1"/>
    <col min="8201" max="8201" width="11" style="18" customWidth="1"/>
    <col min="8202" max="8202" width="14.44140625" style="18" customWidth="1"/>
    <col min="8203" max="8204" width="12.6640625" style="18" customWidth="1"/>
    <col min="8205" max="8205" width="11.33203125" style="18" customWidth="1"/>
    <col min="8206" max="8206" width="10.88671875" style="18" customWidth="1"/>
    <col min="8207" max="8207" width="14.33203125" style="18" customWidth="1"/>
    <col min="8208" max="8208" width="16" style="18" customWidth="1"/>
    <col min="8209" max="8209" width="22.5546875" style="18" customWidth="1"/>
    <col min="8210" max="8210" width="7.88671875" style="18"/>
    <col min="8211" max="8211" width="12.44140625" style="18" customWidth="1"/>
    <col min="8212" max="8448" width="7.88671875" style="18"/>
    <col min="8449" max="8450" width="10" style="18" customWidth="1"/>
    <col min="8451" max="8451" width="8.5546875" style="18" customWidth="1"/>
    <col min="8452" max="8452" width="43.6640625" style="18" customWidth="1"/>
    <col min="8453" max="8453" width="16.44140625" style="18" customWidth="1"/>
    <col min="8454" max="8454" width="15.88671875" style="18" customWidth="1"/>
    <col min="8455" max="8455" width="17.109375" style="18" customWidth="1"/>
    <col min="8456" max="8456" width="14" style="18" customWidth="1"/>
    <col min="8457" max="8457" width="11" style="18" customWidth="1"/>
    <col min="8458" max="8458" width="14.44140625" style="18" customWidth="1"/>
    <col min="8459" max="8460" width="12.6640625" style="18" customWidth="1"/>
    <col min="8461" max="8461" width="11.33203125" style="18" customWidth="1"/>
    <col min="8462" max="8462" width="10.88671875" style="18" customWidth="1"/>
    <col min="8463" max="8463" width="14.33203125" style="18" customWidth="1"/>
    <col min="8464" max="8464" width="16" style="18" customWidth="1"/>
    <col min="8465" max="8465" width="22.5546875" style="18" customWidth="1"/>
    <col min="8466" max="8466" width="7.88671875" style="18"/>
    <col min="8467" max="8467" width="12.44140625" style="18" customWidth="1"/>
    <col min="8468" max="8704" width="7.88671875" style="18"/>
    <col min="8705" max="8706" width="10" style="18" customWidth="1"/>
    <col min="8707" max="8707" width="8.5546875" style="18" customWidth="1"/>
    <col min="8708" max="8708" width="43.6640625" style="18" customWidth="1"/>
    <col min="8709" max="8709" width="16.44140625" style="18" customWidth="1"/>
    <col min="8710" max="8710" width="15.88671875" style="18" customWidth="1"/>
    <col min="8711" max="8711" width="17.109375" style="18" customWidth="1"/>
    <col min="8712" max="8712" width="14" style="18" customWidth="1"/>
    <col min="8713" max="8713" width="11" style="18" customWidth="1"/>
    <col min="8714" max="8714" width="14.44140625" style="18" customWidth="1"/>
    <col min="8715" max="8716" width="12.6640625" style="18" customWidth="1"/>
    <col min="8717" max="8717" width="11.33203125" style="18" customWidth="1"/>
    <col min="8718" max="8718" width="10.88671875" style="18" customWidth="1"/>
    <col min="8719" max="8719" width="14.33203125" style="18" customWidth="1"/>
    <col min="8720" max="8720" width="16" style="18" customWidth="1"/>
    <col min="8721" max="8721" width="22.5546875" style="18" customWidth="1"/>
    <col min="8722" max="8722" width="7.88671875" style="18"/>
    <col min="8723" max="8723" width="12.44140625" style="18" customWidth="1"/>
    <col min="8724" max="8960" width="7.88671875" style="18"/>
    <col min="8961" max="8962" width="10" style="18" customWidth="1"/>
    <col min="8963" max="8963" width="8.5546875" style="18" customWidth="1"/>
    <col min="8964" max="8964" width="43.6640625" style="18" customWidth="1"/>
    <col min="8965" max="8965" width="16.44140625" style="18" customWidth="1"/>
    <col min="8966" max="8966" width="15.88671875" style="18" customWidth="1"/>
    <col min="8967" max="8967" width="17.109375" style="18" customWidth="1"/>
    <col min="8968" max="8968" width="14" style="18" customWidth="1"/>
    <col min="8969" max="8969" width="11" style="18" customWidth="1"/>
    <col min="8970" max="8970" width="14.44140625" style="18" customWidth="1"/>
    <col min="8971" max="8972" width="12.6640625" style="18" customWidth="1"/>
    <col min="8973" max="8973" width="11.33203125" style="18" customWidth="1"/>
    <col min="8974" max="8974" width="10.88671875" style="18" customWidth="1"/>
    <col min="8975" max="8975" width="14.33203125" style="18" customWidth="1"/>
    <col min="8976" max="8976" width="16" style="18" customWidth="1"/>
    <col min="8977" max="8977" width="22.5546875" style="18" customWidth="1"/>
    <col min="8978" max="8978" width="7.88671875" style="18"/>
    <col min="8979" max="8979" width="12.44140625" style="18" customWidth="1"/>
    <col min="8980" max="9216" width="7.88671875" style="18"/>
    <col min="9217" max="9218" width="10" style="18" customWidth="1"/>
    <col min="9219" max="9219" width="8.5546875" style="18" customWidth="1"/>
    <col min="9220" max="9220" width="43.6640625" style="18" customWidth="1"/>
    <col min="9221" max="9221" width="16.44140625" style="18" customWidth="1"/>
    <col min="9222" max="9222" width="15.88671875" style="18" customWidth="1"/>
    <col min="9223" max="9223" width="17.109375" style="18" customWidth="1"/>
    <col min="9224" max="9224" width="14" style="18" customWidth="1"/>
    <col min="9225" max="9225" width="11" style="18" customWidth="1"/>
    <col min="9226" max="9226" width="14.44140625" style="18" customWidth="1"/>
    <col min="9227" max="9228" width="12.6640625" style="18" customWidth="1"/>
    <col min="9229" max="9229" width="11.33203125" style="18" customWidth="1"/>
    <col min="9230" max="9230" width="10.88671875" style="18" customWidth="1"/>
    <col min="9231" max="9231" width="14.33203125" style="18" customWidth="1"/>
    <col min="9232" max="9232" width="16" style="18" customWidth="1"/>
    <col min="9233" max="9233" width="22.5546875" style="18" customWidth="1"/>
    <col min="9234" max="9234" width="7.88671875" style="18"/>
    <col min="9235" max="9235" width="12.44140625" style="18" customWidth="1"/>
    <col min="9236" max="9472" width="7.88671875" style="18"/>
    <col min="9473" max="9474" width="10" style="18" customWidth="1"/>
    <col min="9475" max="9475" width="8.5546875" style="18" customWidth="1"/>
    <col min="9476" max="9476" width="43.6640625" style="18" customWidth="1"/>
    <col min="9477" max="9477" width="16.44140625" style="18" customWidth="1"/>
    <col min="9478" max="9478" width="15.88671875" style="18" customWidth="1"/>
    <col min="9479" max="9479" width="17.109375" style="18" customWidth="1"/>
    <col min="9480" max="9480" width="14" style="18" customWidth="1"/>
    <col min="9481" max="9481" width="11" style="18" customWidth="1"/>
    <col min="9482" max="9482" width="14.44140625" style="18" customWidth="1"/>
    <col min="9483" max="9484" width="12.6640625" style="18" customWidth="1"/>
    <col min="9485" max="9485" width="11.33203125" style="18" customWidth="1"/>
    <col min="9486" max="9486" width="10.88671875" style="18" customWidth="1"/>
    <col min="9487" max="9487" width="14.33203125" style="18" customWidth="1"/>
    <col min="9488" max="9488" width="16" style="18" customWidth="1"/>
    <col min="9489" max="9489" width="22.5546875" style="18" customWidth="1"/>
    <col min="9490" max="9490" width="7.88671875" style="18"/>
    <col min="9491" max="9491" width="12.44140625" style="18" customWidth="1"/>
    <col min="9492" max="9728" width="7.88671875" style="18"/>
    <col min="9729" max="9730" width="10" style="18" customWidth="1"/>
    <col min="9731" max="9731" width="8.5546875" style="18" customWidth="1"/>
    <col min="9732" max="9732" width="43.6640625" style="18" customWidth="1"/>
    <col min="9733" max="9733" width="16.44140625" style="18" customWidth="1"/>
    <col min="9734" max="9734" width="15.88671875" style="18" customWidth="1"/>
    <col min="9735" max="9735" width="17.109375" style="18" customWidth="1"/>
    <col min="9736" max="9736" width="14" style="18" customWidth="1"/>
    <col min="9737" max="9737" width="11" style="18" customWidth="1"/>
    <col min="9738" max="9738" width="14.44140625" style="18" customWidth="1"/>
    <col min="9739" max="9740" width="12.6640625" style="18" customWidth="1"/>
    <col min="9741" max="9741" width="11.33203125" style="18" customWidth="1"/>
    <col min="9742" max="9742" width="10.88671875" style="18" customWidth="1"/>
    <col min="9743" max="9743" width="14.33203125" style="18" customWidth="1"/>
    <col min="9744" max="9744" width="16" style="18" customWidth="1"/>
    <col min="9745" max="9745" width="22.5546875" style="18" customWidth="1"/>
    <col min="9746" max="9746" width="7.88671875" style="18"/>
    <col min="9747" max="9747" width="12.44140625" style="18" customWidth="1"/>
    <col min="9748" max="9984" width="7.88671875" style="18"/>
    <col min="9985" max="9986" width="10" style="18" customWidth="1"/>
    <col min="9987" max="9987" width="8.5546875" style="18" customWidth="1"/>
    <col min="9988" max="9988" width="43.6640625" style="18" customWidth="1"/>
    <col min="9989" max="9989" width="16.44140625" style="18" customWidth="1"/>
    <col min="9990" max="9990" width="15.88671875" style="18" customWidth="1"/>
    <col min="9991" max="9991" width="17.109375" style="18" customWidth="1"/>
    <col min="9992" max="9992" width="14" style="18" customWidth="1"/>
    <col min="9993" max="9993" width="11" style="18" customWidth="1"/>
    <col min="9994" max="9994" width="14.44140625" style="18" customWidth="1"/>
    <col min="9995" max="9996" width="12.6640625" style="18" customWidth="1"/>
    <col min="9997" max="9997" width="11.33203125" style="18" customWidth="1"/>
    <col min="9998" max="9998" width="10.88671875" style="18" customWidth="1"/>
    <col min="9999" max="9999" width="14.33203125" style="18" customWidth="1"/>
    <col min="10000" max="10000" width="16" style="18" customWidth="1"/>
    <col min="10001" max="10001" width="22.5546875" style="18" customWidth="1"/>
    <col min="10002" max="10002" width="7.88671875" style="18"/>
    <col min="10003" max="10003" width="12.44140625" style="18" customWidth="1"/>
    <col min="10004" max="10240" width="7.88671875" style="18"/>
    <col min="10241" max="10242" width="10" style="18" customWidth="1"/>
    <col min="10243" max="10243" width="8.5546875" style="18" customWidth="1"/>
    <col min="10244" max="10244" width="43.6640625" style="18" customWidth="1"/>
    <col min="10245" max="10245" width="16.44140625" style="18" customWidth="1"/>
    <col min="10246" max="10246" width="15.88671875" style="18" customWidth="1"/>
    <col min="10247" max="10247" width="17.109375" style="18" customWidth="1"/>
    <col min="10248" max="10248" width="14" style="18" customWidth="1"/>
    <col min="10249" max="10249" width="11" style="18" customWidth="1"/>
    <col min="10250" max="10250" width="14.44140625" style="18" customWidth="1"/>
    <col min="10251" max="10252" width="12.6640625" style="18" customWidth="1"/>
    <col min="10253" max="10253" width="11.33203125" style="18" customWidth="1"/>
    <col min="10254" max="10254" width="10.88671875" style="18" customWidth="1"/>
    <col min="10255" max="10255" width="14.33203125" style="18" customWidth="1"/>
    <col min="10256" max="10256" width="16" style="18" customWidth="1"/>
    <col min="10257" max="10257" width="22.5546875" style="18" customWidth="1"/>
    <col min="10258" max="10258" width="7.88671875" style="18"/>
    <col min="10259" max="10259" width="12.44140625" style="18" customWidth="1"/>
    <col min="10260" max="10496" width="7.88671875" style="18"/>
    <col min="10497" max="10498" width="10" style="18" customWidth="1"/>
    <col min="10499" max="10499" width="8.5546875" style="18" customWidth="1"/>
    <col min="10500" max="10500" width="43.6640625" style="18" customWidth="1"/>
    <col min="10501" max="10501" width="16.44140625" style="18" customWidth="1"/>
    <col min="10502" max="10502" width="15.88671875" style="18" customWidth="1"/>
    <col min="10503" max="10503" width="17.109375" style="18" customWidth="1"/>
    <col min="10504" max="10504" width="14" style="18" customWidth="1"/>
    <col min="10505" max="10505" width="11" style="18" customWidth="1"/>
    <col min="10506" max="10506" width="14.44140625" style="18" customWidth="1"/>
    <col min="10507" max="10508" width="12.6640625" style="18" customWidth="1"/>
    <col min="10509" max="10509" width="11.33203125" style="18" customWidth="1"/>
    <col min="10510" max="10510" width="10.88671875" style="18" customWidth="1"/>
    <col min="10511" max="10511" width="14.33203125" style="18" customWidth="1"/>
    <col min="10512" max="10512" width="16" style="18" customWidth="1"/>
    <col min="10513" max="10513" width="22.5546875" style="18" customWidth="1"/>
    <col min="10514" max="10514" width="7.88671875" style="18"/>
    <col min="10515" max="10515" width="12.44140625" style="18" customWidth="1"/>
    <col min="10516" max="10752" width="7.88671875" style="18"/>
    <col min="10753" max="10754" width="10" style="18" customWidth="1"/>
    <col min="10755" max="10755" width="8.5546875" style="18" customWidth="1"/>
    <col min="10756" max="10756" width="43.6640625" style="18" customWidth="1"/>
    <col min="10757" max="10757" width="16.44140625" style="18" customWidth="1"/>
    <col min="10758" max="10758" width="15.88671875" style="18" customWidth="1"/>
    <col min="10759" max="10759" width="17.109375" style="18" customWidth="1"/>
    <col min="10760" max="10760" width="14" style="18" customWidth="1"/>
    <col min="10761" max="10761" width="11" style="18" customWidth="1"/>
    <col min="10762" max="10762" width="14.44140625" style="18" customWidth="1"/>
    <col min="10763" max="10764" width="12.6640625" style="18" customWidth="1"/>
    <col min="10765" max="10765" width="11.33203125" style="18" customWidth="1"/>
    <col min="10766" max="10766" width="10.88671875" style="18" customWidth="1"/>
    <col min="10767" max="10767" width="14.33203125" style="18" customWidth="1"/>
    <col min="10768" max="10768" width="16" style="18" customWidth="1"/>
    <col min="10769" max="10769" width="22.5546875" style="18" customWidth="1"/>
    <col min="10770" max="10770" width="7.88671875" style="18"/>
    <col min="10771" max="10771" width="12.44140625" style="18" customWidth="1"/>
    <col min="10772" max="11008" width="7.88671875" style="18"/>
    <col min="11009" max="11010" width="10" style="18" customWidth="1"/>
    <col min="11011" max="11011" width="8.5546875" style="18" customWidth="1"/>
    <col min="11012" max="11012" width="43.6640625" style="18" customWidth="1"/>
    <col min="11013" max="11013" width="16.44140625" style="18" customWidth="1"/>
    <col min="11014" max="11014" width="15.88671875" style="18" customWidth="1"/>
    <col min="11015" max="11015" width="17.109375" style="18" customWidth="1"/>
    <col min="11016" max="11016" width="14" style="18" customWidth="1"/>
    <col min="11017" max="11017" width="11" style="18" customWidth="1"/>
    <col min="11018" max="11018" width="14.44140625" style="18" customWidth="1"/>
    <col min="11019" max="11020" width="12.6640625" style="18" customWidth="1"/>
    <col min="11021" max="11021" width="11.33203125" style="18" customWidth="1"/>
    <col min="11022" max="11022" width="10.88671875" style="18" customWidth="1"/>
    <col min="11023" max="11023" width="14.33203125" style="18" customWidth="1"/>
    <col min="11024" max="11024" width="16" style="18" customWidth="1"/>
    <col min="11025" max="11025" width="22.5546875" style="18" customWidth="1"/>
    <col min="11026" max="11026" width="7.88671875" style="18"/>
    <col min="11027" max="11027" width="12.44140625" style="18" customWidth="1"/>
    <col min="11028" max="11264" width="7.88671875" style="18"/>
    <col min="11265" max="11266" width="10" style="18" customWidth="1"/>
    <col min="11267" max="11267" width="8.5546875" style="18" customWidth="1"/>
    <col min="11268" max="11268" width="43.6640625" style="18" customWidth="1"/>
    <col min="11269" max="11269" width="16.44140625" style="18" customWidth="1"/>
    <col min="11270" max="11270" width="15.88671875" style="18" customWidth="1"/>
    <col min="11271" max="11271" width="17.109375" style="18" customWidth="1"/>
    <col min="11272" max="11272" width="14" style="18" customWidth="1"/>
    <col min="11273" max="11273" width="11" style="18" customWidth="1"/>
    <col min="11274" max="11274" width="14.44140625" style="18" customWidth="1"/>
    <col min="11275" max="11276" width="12.6640625" style="18" customWidth="1"/>
    <col min="11277" max="11277" width="11.33203125" style="18" customWidth="1"/>
    <col min="11278" max="11278" width="10.88671875" style="18" customWidth="1"/>
    <col min="11279" max="11279" width="14.33203125" style="18" customWidth="1"/>
    <col min="11280" max="11280" width="16" style="18" customWidth="1"/>
    <col min="11281" max="11281" width="22.5546875" style="18" customWidth="1"/>
    <col min="11282" max="11282" width="7.88671875" style="18"/>
    <col min="11283" max="11283" width="12.44140625" style="18" customWidth="1"/>
    <col min="11284" max="11520" width="7.88671875" style="18"/>
    <col min="11521" max="11522" width="10" style="18" customWidth="1"/>
    <col min="11523" max="11523" width="8.5546875" style="18" customWidth="1"/>
    <col min="11524" max="11524" width="43.6640625" style="18" customWidth="1"/>
    <col min="11525" max="11525" width="16.44140625" style="18" customWidth="1"/>
    <col min="11526" max="11526" width="15.88671875" style="18" customWidth="1"/>
    <col min="11527" max="11527" width="17.109375" style="18" customWidth="1"/>
    <col min="11528" max="11528" width="14" style="18" customWidth="1"/>
    <col min="11529" max="11529" width="11" style="18" customWidth="1"/>
    <col min="11530" max="11530" width="14.44140625" style="18" customWidth="1"/>
    <col min="11531" max="11532" width="12.6640625" style="18" customWidth="1"/>
    <col min="11533" max="11533" width="11.33203125" style="18" customWidth="1"/>
    <col min="11534" max="11534" width="10.88671875" style="18" customWidth="1"/>
    <col min="11535" max="11535" width="14.33203125" style="18" customWidth="1"/>
    <col min="11536" max="11536" width="16" style="18" customWidth="1"/>
    <col min="11537" max="11537" width="22.5546875" style="18" customWidth="1"/>
    <col min="11538" max="11538" width="7.88671875" style="18"/>
    <col min="11539" max="11539" width="12.44140625" style="18" customWidth="1"/>
    <col min="11540" max="11776" width="7.88671875" style="18"/>
    <col min="11777" max="11778" width="10" style="18" customWidth="1"/>
    <col min="11779" max="11779" width="8.5546875" style="18" customWidth="1"/>
    <col min="11780" max="11780" width="43.6640625" style="18" customWidth="1"/>
    <col min="11781" max="11781" width="16.44140625" style="18" customWidth="1"/>
    <col min="11782" max="11782" width="15.88671875" style="18" customWidth="1"/>
    <col min="11783" max="11783" width="17.109375" style="18" customWidth="1"/>
    <col min="11784" max="11784" width="14" style="18" customWidth="1"/>
    <col min="11785" max="11785" width="11" style="18" customWidth="1"/>
    <col min="11786" max="11786" width="14.44140625" style="18" customWidth="1"/>
    <col min="11787" max="11788" width="12.6640625" style="18" customWidth="1"/>
    <col min="11789" max="11789" width="11.33203125" style="18" customWidth="1"/>
    <col min="11790" max="11790" width="10.88671875" style="18" customWidth="1"/>
    <col min="11791" max="11791" width="14.33203125" style="18" customWidth="1"/>
    <col min="11792" max="11792" width="16" style="18" customWidth="1"/>
    <col min="11793" max="11793" width="22.5546875" style="18" customWidth="1"/>
    <col min="11794" max="11794" width="7.88671875" style="18"/>
    <col min="11795" max="11795" width="12.44140625" style="18" customWidth="1"/>
    <col min="11796" max="12032" width="7.88671875" style="18"/>
    <col min="12033" max="12034" width="10" style="18" customWidth="1"/>
    <col min="12035" max="12035" width="8.5546875" style="18" customWidth="1"/>
    <col min="12036" max="12036" width="43.6640625" style="18" customWidth="1"/>
    <col min="12037" max="12037" width="16.44140625" style="18" customWidth="1"/>
    <col min="12038" max="12038" width="15.88671875" style="18" customWidth="1"/>
    <col min="12039" max="12039" width="17.109375" style="18" customWidth="1"/>
    <col min="12040" max="12040" width="14" style="18" customWidth="1"/>
    <col min="12041" max="12041" width="11" style="18" customWidth="1"/>
    <col min="12042" max="12042" width="14.44140625" style="18" customWidth="1"/>
    <col min="12043" max="12044" width="12.6640625" style="18" customWidth="1"/>
    <col min="12045" max="12045" width="11.33203125" style="18" customWidth="1"/>
    <col min="12046" max="12046" width="10.88671875" style="18" customWidth="1"/>
    <col min="12047" max="12047" width="14.33203125" style="18" customWidth="1"/>
    <col min="12048" max="12048" width="16" style="18" customWidth="1"/>
    <col min="12049" max="12049" width="22.5546875" style="18" customWidth="1"/>
    <col min="12050" max="12050" width="7.88671875" style="18"/>
    <col min="12051" max="12051" width="12.44140625" style="18" customWidth="1"/>
    <col min="12052" max="12288" width="7.88671875" style="18"/>
    <col min="12289" max="12290" width="10" style="18" customWidth="1"/>
    <col min="12291" max="12291" width="8.5546875" style="18" customWidth="1"/>
    <col min="12292" max="12292" width="43.6640625" style="18" customWidth="1"/>
    <col min="12293" max="12293" width="16.44140625" style="18" customWidth="1"/>
    <col min="12294" max="12294" width="15.88671875" style="18" customWidth="1"/>
    <col min="12295" max="12295" width="17.109375" style="18" customWidth="1"/>
    <col min="12296" max="12296" width="14" style="18" customWidth="1"/>
    <col min="12297" max="12297" width="11" style="18" customWidth="1"/>
    <col min="12298" max="12298" width="14.44140625" style="18" customWidth="1"/>
    <col min="12299" max="12300" width="12.6640625" style="18" customWidth="1"/>
    <col min="12301" max="12301" width="11.33203125" style="18" customWidth="1"/>
    <col min="12302" max="12302" width="10.88671875" style="18" customWidth="1"/>
    <col min="12303" max="12303" width="14.33203125" style="18" customWidth="1"/>
    <col min="12304" max="12304" width="16" style="18" customWidth="1"/>
    <col min="12305" max="12305" width="22.5546875" style="18" customWidth="1"/>
    <col min="12306" max="12306" width="7.88671875" style="18"/>
    <col min="12307" max="12307" width="12.44140625" style="18" customWidth="1"/>
    <col min="12308" max="12544" width="7.88671875" style="18"/>
    <col min="12545" max="12546" width="10" style="18" customWidth="1"/>
    <col min="12547" max="12547" width="8.5546875" style="18" customWidth="1"/>
    <col min="12548" max="12548" width="43.6640625" style="18" customWidth="1"/>
    <col min="12549" max="12549" width="16.44140625" style="18" customWidth="1"/>
    <col min="12550" max="12550" width="15.88671875" style="18" customWidth="1"/>
    <col min="12551" max="12551" width="17.109375" style="18" customWidth="1"/>
    <col min="12552" max="12552" width="14" style="18" customWidth="1"/>
    <col min="12553" max="12553" width="11" style="18" customWidth="1"/>
    <col min="12554" max="12554" width="14.44140625" style="18" customWidth="1"/>
    <col min="12555" max="12556" width="12.6640625" style="18" customWidth="1"/>
    <col min="12557" max="12557" width="11.33203125" style="18" customWidth="1"/>
    <col min="12558" max="12558" width="10.88671875" style="18" customWidth="1"/>
    <col min="12559" max="12559" width="14.33203125" style="18" customWidth="1"/>
    <col min="12560" max="12560" width="16" style="18" customWidth="1"/>
    <col min="12561" max="12561" width="22.5546875" style="18" customWidth="1"/>
    <col min="12562" max="12562" width="7.88671875" style="18"/>
    <col min="12563" max="12563" width="12.44140625" style="18" customWidth="1"/>
    <col min="12564" max="12800" width="7.88671875" style="18"/>
    <col min="12801" max="12802" width="10" style="18" customWidth="1"/>
    <col min="12803" max="12803" width="8.5546875" style="18" customWidth="1"/>
    <col min="12804" max="12804" width="43.6640625" style="18" customWidth="1"/>
    <col min="12805" max="12805" width="16.44140625" style="18" customWidth="1"/>
    <col min="12806" max="12806" width="15.88671875" style="18" customWidth="1"/>
    <col min="12807" max="12807" width="17.109375" style="18" customWidth="1"/>
    <col min="12808" max="12808" width="14" style="18" customWidth="1"/>
    <col min="12809" max="12809" width="11" style="18" customWidth="1"/>
    <col min="12810" max="12810" width="14.44140625" style="18" customWidth="1"/>
    <col min="12811" max="12812" width="12.6640625" style="18" customWidth="1"/>
    <col min="12813" max="12813" width="11.33203125" style="18" customWidth="1"/>
    <col min="12814" max="12814" width="10.88671875" style="18" customWidth="1"/>
    <col min="12815" max="12815" width="14.33203125" style="18" customWidth="1"/>
    <col min="12816" max="12816" width="16" style="18" customWidth="1"/>
    <col min="12817" max="12817" width="22.5546875" style="18" customWidth="1"/>
    <col min="12818" max="12818" width="7.88671875" style="18"/>
    <col min="12819" max="12819" width="12.44140625" style="18" customWidth="1"/>
    <col min="12820" max="13056" width="7.88671875" style="18"/>
    <col min="13057" max="13058" width="10" style="18" customWidth="1"/>
    <col min="13059" max="13059" width="8.5546875" style="18" customWidth="1"/>
    <col min="13060" max="13060" width="43.6640625" style="18" customWidth="1"/>
    <col min="13061" max="13061" width="16.44140625" style="18" customWidth="1"/>
    <col min="13062" max="13062" width="15.88671875" style="18" customWidth="1"/>
    <col min="13063" max="13063" width="17.109375" style="18" customWidth="1"/>
    <col min="13064" max="13064" width="14" style="18" customWidth="1"/>
    <col min="13065" max="13065" width="11" style="18" customWidth="1"/>
    <col min="13066" max="13066" width="14.44140625" style="18" customWidth="1"/>
    <col min="13067" max="13068" width="12.6640625" style="18" customWidth="1"/>
    <col min="13069" max="13069" width="11.33203125" style="18" customWidth="1"/>
    <col min="13070" max="13070" width="10.88671875" style="18" customWidth="1"/>
    <col min="13071" max="13071" width="14.33203125" style="18" customWidth="1"/>
    <col min="13072" max="13072" width="16" style="18" customWidth="1"/>
    <col min="13073" max="13073" width="22.5546875" style="18" customWidth="1"/>
    <col min="13074" max="13074" width="7.88671875" style="18"/>
    <col min="13075" max="13075" width="12.44140625" style="18" customWidth="1"/>
    <col min="13076" max="13312" width="7.88671875" style="18"/>
    <col min="13313" max="13314" width="10" style="18" customWidth="1"/>
    <col min="13315" max="13315" width="8.5546875" style="18" customWidth="1"/>
    <col min="13316" max="13316" width="43.6640625" style="18" customWidth="1"/>
    <col min="13317" max="13317" width="16.44140625" style="18" customWidth="1"/>
    <col min="13318" max="13318" width="15.88671875" style="18" customWidth="1"/>
    <col min="13319" max="13319" width="17.109375" style="18" customWidth="1"/>
    <col min="13320" max="13320" width="14" style="18" customWidth="1"/>
    <col min="13321" max="13321" width="11" style="18" customWidth="1"/>
    <col min="13322" max="13322" width="14.44140625" style="18" customWidth="1"/>
    <col min="13323" max="13324" width="12.6640625" style="18" customWidth="1"/>
    <col min="13325" max="13325" width="11.33203125" style="18" customWidth="1"/>
    <col min="13326" max="13326" width="10.88671875" style="18" customWidth="1"/>
    <col min="13327" max="13327" width="14.33203125" style="18" customWidth="1"/>
    <col min="13328" max="13328" width="16" style="18" customWidth="1"/>
    <col min="13329" max="13329" width="22.5546875" style="18" customWidth="1"/>
    <col min="13330" max="13330" width="7.88671875" style="18"/>
    <col min="13331" max="13331" width="12.44140625" style="18" customWidth="1"/>
    <col min="13332" max="13568" width="7.88671875" style="18"/>
    <col min="13569" max="13570" width="10" style="18" customWidth="1"/>
    <col min="13571" max="13571" width="8.5546875" style="18" customWidth="1"/>
    <col min="13572" max="13572" width="43.6640625" style="18" customWidth="1"/>
    <col min="13573" max="13573" width="16.44140625" style="18" customWidth="1"/>
    <col min="13574" max="13574" width="15.88671875" style="18" customWidth="1"/>
    <col min="13575" max="13575" width="17.109375" style="18" customWidth="1"/>
    <col min="13576" max="13576" width="14" style="18" customWidth="1"/>
    <col min="13577" max="13577" width="11" style="18" customWidth="1"/>
    <col min="13578" max="13578" width="14.44140625" style="18" customWidth="1"/>
    <col min="13579" max="13580" width="12.6640625" style="18" customWidth="1"/>
    <col min="13581" max="13581" width="11.33203125" style="18" customWidth="1"/>
    <col min="13582" max="13582" width="10.88671875" style="18" customWidth="1"/>
    <col min="13583" max="13583" width="14.33203125" style="18" customWidth="1"/>
    <col min="13584" max="13584" width="16" style="18" customWidth="1"/>
    <col min="13585" max="13585" width="22.5546875" style="18" customWidth="1"/>
    <col min="13586" max="13586" width="7.88671875" style="18"/>
    <col min="13587" max="13587" width="12.44140625" style="18" customWidth="1"/>
    <col min="13588" max="13824" width="7.88671875" style="18"/>
    <col min="13825" max="13826" width="10" style="18" customWidth="1"/>
    <col min="13827" max="13827" width="8.5546875" style="18" customWidth="1"/>
    <col min="13828" max="13828" width="43.6640625" style="18" customWidth="1"/>
    <col min="13829" max="13829" width="16.44140625" style="18" customWidth="1"/>
    <col min="13830" max="13830" width="15.88671875" style="18" customWidth="1"/>
    <col min="13831" max="13831" width="17.109375" style="18" customWidth="1"/>
    <col min="13832" max="13832" width="14" style="18" customWidth="1"/>
    <col min="13833" max="13833" width="11" style="18" customWidth="1"/>
    <col min="13834" max="13834" width="14.44140625" style="18" customWidth="1"/>
    <col min="13835" max="13836" width="12.6640625" style="18" customWidth="1"/>
    <col min="13837" max="13837" width="11.33203125" style="18" customWidth="1"/>
    <col min="13838" max="13838" width="10.88671875" style="18" customWidth="1"/>
    <col min="13839" max="13839" width="14.33203125" style="18" customWidth="1"/>
    <col min="13840" max="13840" width="16" style="18" customWidth="1"/>
    <col min="13841" max="13841" width="22.5546875" style="18" customWidth="1"/>
    <col min="13842" max="13842" width="7.88671875" style="18"/>
    <col min="13843" max="13843" width="12.44140625" style="18" customWidth="1"/>
    <col min="13844" max="14080" width="7.88671875" style="18"/>
    <col min="14081" max="14082" width="10" style="18" customWidth="1"/>
    <col min="14083" max="14083" width="8.5546875" style="18" customWidth="1"/>
    <col min="14084" max="14084" width="43.6640625" style="18" customWidth="1"/>
    <col min="14085" max="14085" width="16.44140625" style="18" customWidth="1"/>
    <col min="14086" max="14086" width="15.88671875" style="18" customWidth="1"/>
    <col min="14087" max="14087" width="17.109375" style="18" customWidth="1"/>
    <col min="14088" max="14088" width="14" style="18" customWidth="1"/>
    <col min="14089" max="14089" width="11" style="18" customWidth="1"/>
    <col min="14090" max="14090" width="14.44140625" style="18" customWidth="1"/>
    <col min="14091" max="14092" width="12.6640625" style="18" customWidth="1"/>
    <col min="14093" max="14093" width="11.33203125" style="18" customWidth="1"/>
    <col min="14094" max="14094" width="10.88671875" style="18" customWidth="1"/>
    <col min="14095" max="14095" width="14.33203125" style="18" customWidth="1"/>
    <col min="14096" max="14096" width="16" style="18" customWidth="1"/>
    <col min="14097" max="14097" width="22.5546875" style="18" customWidth="1"/>
    <col min="14098" max="14098" width="7.88671875" style="18"/>
    <col min="14099" max="14099" width="12.44140625" style="18" customWidth="1"/>
    <col min="14100" max="14336" width="7.88671875" style="18"/>
    <col min="14337" max="14338" width="10" style="18" customWidth="1"/>
    <col min="14339" max="14339" width="8.5546875" style="18" customWidth="1"/>
    <col min="14340" max="14340" width="43.6640625" style="18" customWidth="1"/>
    <col min="14341" max="14341" width="16.44140625" style="18" customWidth="1"/>
    <col min="14342" max="14342" width="15.88671875" style="18" customWidth="1"/>
    <col min="14343" max="14343" width="17.109375" style="18" customWidth="1"/>
    <col min="14344" max="14344" width="14" style="18" customWidth="1"/>
    <col min="14345" max="14345" width="11" style="18" customWidth="1"/>
    <col min="14346" max="14346" width="14.44140625" style="18" customWidth="1"/>
    <col min="14347" max="14348" width="12.6640625" style="18" customWidth="1"/>
    <col min="14349" max="14349" width="11.33203125" style="18" customWidth="1"/>
    <col min="14350" max="14350" width="10.88671875" style="18" customWidth="1"/>
    <col min="14351" max="14351" width="14.33203125" style="18" customWidth="1"/>
    <col min="14352" max="14352" width="16" style="18" customWidth="1"/>
    <col min="14353" max="14353" width="22.5546875" style="18" customWidth="1"/>
    <col min="14354" max="14354" width="7.88671875" style="18"/>
    <col min="14355" max="14355" width="12.44140625" style="18" customWidth="1"/>
    <col min="14356" max="14592" width="7.88671875" style="18"/>
    <col min="14593" max="14594" width="10" style="18" customWidth="1"/>
    <col min="14595" max="14595" width="8.5546875" style="18" customWidth="1"/>
    <col min="14596" max="14596" width="43.6640625" style="18" customWidth="1"/>
    <col min="14597" max="14597" width="16.44140625" style="18" customWidth="1"/>
    <col min="14598" max="14598" width="15.88671875" style="18" customWidth="1"/>
    <col min="14599" max="14599" width="17.109375" style="18" customWidth="1"/>
    <col min="14600" max="14600" width="14" style="18" customWidth="1"/>
    <col min="14601" max="14601" width="11" style="18" customWidth="1"/>
    <col min="14602" max="14602" width="14.44140625" style="18" customWidth="1"/>
    <col min="14603" max="14604" width="12.6640625" style="18" customWidth="1"/>
    <col min="14605" max="14605" width="11.33203125" style="18" customWidth="1"/>
    <col min="14606" max="14606" width="10.88671875" style="18" customWidth="1"/>
    <col min="14607" max="14607" width="14.33203125" style="18" customWidth="1"/>
    <col min="14608" max="14608" width="16" style="18" customWidth="1"/>
    <col min="14609" max="14609" width="22.5546875" style="18" customWidth="1"/>
    <col min="14610" max="14610" width="7.88671875" style="18"/>
    <col min="14611" max="14611" width="12.44140625" style="18" customWidth="1"/>
    <col min="14612" max="14848" width="7.88671875" style="18"/>
    <col min="14849" max="14850" width="10" style="18" customWidth="1"/>
    <col min="14851" max="14851" width="8.5546875" style="18" customWidth="1"/>
    <col min="14852" max="14852" width="43.6640625" style="18" customWidth="1"/>
    <col min="14853" max="14853" width="16.44140625" style="18" customWidth="1"/>
    <col min="14854" max="14854" width="15.88671875" style="18" customWidth="1"/>
    <col min="14855" max="14855" width="17.109375" style="18" customWidth="1"/>
    <col min="14856" max="14856" width="14" style="18" customWidth="1"/>
    <col min="14857" max="14857" width="11" style="18" customWidth="1"/>
    <col min="14858" max="14858" width="14.44140625" style="18" customWidth="1"/>
    <col min="14859" max="14860" width="12.6640625" style="18" customWidth="1"/>
    <col min="14861" max="14861" width="11.33203125" style="18" customWidth="1"/>
    <col min="14862" max="14862" width="10.88671875" style="18" customWidth="1"/>
    <col min="14863" max="14863" width="14.33203125" style="18" customWidth="1"/>
    <col min="14864" max="14864" width="16" style="18" customWidth="1"/>
    <col min="14865" max="14865" width="22.5546875" style="18" customWidth="1"/>
    <col min="14866" max="14866" width="7.88671875" style="18"/>
    <col min="14867" max="14867" width="12.44140625" style="18" customWidth="1"/>
    <col min="14868" max="15104" width="7.88671875" style="18"/>
    <col min="15105" max="15106" width="10" style="18" customWidth="1"/>
    <col min="15107" max="15107" width="8.5546875" style="18" customWidth="1"/>
    <col min="15108" max="15108" width="43.6640625" style="18" customWidth="1"/>
    <col min="15109" max="15109" width="16.44140625" style="18" customWidth="1"/>
    <col min="15110" max="15110" width="15.88671875" style="18" customWidth="1"/>
    <col min="15111" max="15111" width="17.109375" style="18" customWidth="1"/>
    <col min="15112" max="15112" width="14" style="18" customWidth="1"/>
    <col min="15113" max="15113" width="11" style="18" customWidth="1"/>
    <col min="15114" max="15114" width="14.44140625" style="18" customWidth="1"/>
    <col min="15115" max="15116" width="12.6640625" style="18" customWidth="1"/>
    <col min="15117" max="15117" width="11.33203125" style="18" customWidth="1"/>
    <col min="15118" max="15118" width="10.88671875" style="18" customWidth="1"/>
    <col min="15119" max="15119" width="14.33203125" style="18" customWidth="1"/>
    <col min="15120" max="15120" width="16" style="18" customWidth="1"/>
    <col min="15121" max="15121" width="22.5546875" style="18" customWidth="1"/>
    <col min="15122" max="15122" width="7.88671875" style="18"/>
    <col min="15123" max="15123" width="12.44140625" style="18" customWidth="1"/>
    <col min="15124" max="15360" width="7.88671875" style="18"/>
    <col min="15361" max="15362" width="10" style="18" customWidth="1"/>
    <col min="15363" max="15363" width="8.5546875" style="18" customWidth="1"/>
    <col min="15364" max="15364" width="43.6640625" style="18" customWidth="1"/>
    <col min="15365" max="15365" width="16.44140625" style="18" customWidth="1"/>
    <col min="15366" max="15366" width="15.88671875" style="18" customWidth="1"/>
    <col min="15367" max="15367" width="17.109375" style="18" customWidth="1"/>
    <col min="15368" max="15368" width="14" style="18" customWidth="1"/>
    <col min="15369" max="15369" width="11" style="18" customWidth="1"/>
    <col min="15370" max="15370" width="14.44140625" style="18" customWidth="1"/>
    <col min="15371" max="15372" width="12.6640625" style="18" customWidth="1"/>
    <col min="15373" max="15373" width="11.33203125" style="18" customWidth="1"/>
    <col min="15374" max="15374" width="10.88671875" style="18" customWidth="1"/>
    <col min="15375" max="15375" width="14.33203125" style="18" customWidth="1"/>
    <col min="15376" max="15376" width="16" style="18" customWidth="1"/>
    <col min="15377" max="15377" width="22.5546875" style="18" customWidth="1"/>
    <col min="15378" max="15378" width="7.88671875" style="18"/>
    <col min="15379" max="15379" width="12.44140625" style="18" customWidth="1"/>
    <col min="15380" max="15616" width="7.88671875" style="18"/>
    <col min="15617" max="15618" width="10" style="18" customWidth="1"/>
    <col min="15619" max="15619" width="8.5546875" style="18" customWidth="1"/>
    <col min="15620" max="15620" width="43.6640625" style="18" customWidth="1"/>
    <col min="15621" max="15621" width="16.44140625" style="18" customWidth="1"/>
    <col min="15622" max="15622" width="15.88671875" style="18" customWidth="1"/>
    <col min="15623" max="15623" width="17.109375" style="18" customWidth="1"/>
    <col min="15624" max="15624" width="14" style="18" customWidth="1"/>
    <col min="15625" max="15625" width="11" style="18" customWidth="1"/>
    <col min="15626" max="15626" width="14.44140625" style="18" customWidth="1"/>
    <col min="15627" max="15628" width="12.6640625" style="18" customWidth="1"/>
    <col min="15629" max="15629" width="11.33203125" style="18" customWidth="1"/>
    <col min="15630" max="15630" width="10.88671875" style="18" customWidth="1"/>
    <col min="15631" max="15631" width="14.33203125" style="18" customWidth="1"/>
    <col min="15632" max="15632" width="16" style="18" customWidth="1"/>
    <col min="15633" max="15633" width="22.5546875" style="18" customWidth="1"/>
    <col min="15634" max="15634" width="7.88671875" style="18"/>
    <col min="15635" max="15635" width="12.44140625" style="18" customWidth="1"/>
    <col min="15636" max="15872" width="7.88671875" style="18"/>
    <col min="15873" max="15874" width="10" style="18" customWidth="1"/>
    <col min="15875" max="15875" width="8.5546875" style="18" customWidth="1"/>
    <col min="15876" max="15876" width="43.6640625" style="18" customWidth="1"/>
    <col min="15877" max="15877" width="16.44140625" style="18" customWidth="1"/>
    <col min="15878" max="15878" width="15.88671875" style="18" customWidth="1"/>
    <col min="15879" max="15879" width="17.109375" style="18" customWidth="1"/>
    <col min="15880" max="15880" width="14" style="18" customWidth="1"/>
    <col min="15881" max="15881" width="11" style="18" customWidth="1"/>
    <col min="15882" max="15882" width="14.44140625" style="18" customWidth="1"/>
    <col min="15883" max="15884" width="12.6640625" style="18" customWidth="1"/>
    <col min="15885" max="15885" width="11.33203125" style="18" customWidth="1"/>
    <col min="15886" max="15886" width="10.88671875" style="18" customWidth="1"/>
    <col min="15887" max="15887" width="14.33203125" style="18" customWidth="1"/>
    <col min="15888" max="15888" width="16" style="18" customWidth="1"/>
    <col min="15889" max="15889" width="22.5546875" style="18" customWidth="1"/>
    <col min="15890" max="15890" width="7.88671875" style="18"/>
    <col min="15891" max="15891" width="12.44140625" style="18" customWidth="1"/>
    <col min="15892" max="16128" width="7.88671875" style="18"/>
    <col min="16129" max="16130" width="10" style="18" customWidth="1"/>
    <col min="16131" max="16131" width="8.5546875" style="18" customWidth="1"/>
    <col min="16132" max="16132" width="43.6640625" style="18" customWidth="1"/>
    <col min="16133" max="16133" width="16.44140625" style="18" customWidth="1"/>
    <col min="16134" max="16134" width="15.88671875" style="18" customWidth="1"/>
    <col min="16135" max="16135" width="17.109375" style="18" customWidth="1"/>
    <col min="16136" max="16136" width="14" style="18" customWidth="1"/>
    <col min="16137" max="16137" width="11" style="18" customWidth="1"/>
    <col min="16138" max="16138" width="14.44140625" style="18" customWidth="1"/>
    <col min="16139" max="16140" width="12.6640625" style="18" customWidth="1"/>
    <col min="16141" max="16141" width="11.33203125" style="18" customWidth="1"/>
    <col min="16142" max="16142" width="10.88671875" style="18" customWidth="1"/>
    <col min="16143" max="16143" width="14.33203125" style="18" customWidth="1"/>
    <col min="16144" max="16144" width="16" style="18" customWidth="1"/>
    <col min="16145" max="16145" width="22.5546875" style="18" customWidth="1"/>
    <col min="16146" max="16146" width="7.88671875" style="18"/>
    <col min="16147" max="16147" width="12.44140625" style="18" customWidth="1"/>
    <col min="16148" max="16384" width="7.88671875" style="18"/>
  </cols>
  <sheetData>
    <row r="1" spans="1:17" ht="31.65" customHeight="1" x14ac:dyDescent="0.25">
      <c r="E1" s="16"/>
      <c r="F1" s="16"/>
      <c r="G1" s="16"/>
      <c r="H1" s="16"/>
      <c r="I1" s="16"/>
      <c r="J1" s="16"/>
      <c r="L1" s="17"/>
      <c r="M1" s="339" t="s">
        <v>144</v>
      </c>
      <c r="N1" s="339"/>
      <c r="O1" s="339"/>
      <c r="P1" s="310"/>
    </row>
    <row r="2" spans="1:17" ht="33.75" customHeight="1" x14ac:dyDescent="0.25">
      <c r="E2" s="16"/>
      <c r="F2" s="16"/>
      <c r="G2" s="16"/>
      <c r="H2" s="16"/>
      <c r="I2" s="16"/>
      <c r="J2" s="16"/>
      <c r="L2" s="17"/>
      <c r="M2" s="342" t="s">
        <v>262</v>
      </c>
      <c r="N2" s="342"/>
      <c r="O2" s="342"/>
      <c r="P2" s="342"/>
    </row>
    <row r="3" spans="1:17" ht="15.75" customHeight="1" x14ac:dyDescent="0.25">
      <c r="E3" s="16"/>
      <c r="F3" s="16"/>
      <c r="G3" s="16"/>
      <c r="H3" s="16"/>
      <c r="I3" s="16"/>
      <c r="J3" s="16"/>
      <c r="K3" s="19"/>
      <c r="L3" s="19"/>
      <c r="M3" s="343" t="s">
        <v>270</v>
      </c>
      <c r="N3" s="343"/>
      <c r="O3" s="343"/>
      <c r="P3" s="343"/>
    </row>
    <row r="4" spans="1:17" ht="15.6" x14ac:dyDescent="0.25">
      <c r="E4" s="16"/>
      <c r="F4" s="16"/>
      <c r="G4" s="16"/>
      <c r="H4" s="16"/>
      <c r="I4" s="16"/>
      <c r="J4" s="16"/>
      <c r="K4" s="19"/>
      <c r="L4" s="19"/>
      <c r="N4" s="127"/>
      <c r="O4" s="126" t="s">
        <v>108</v>
      </c>
      <c r="P4" s="126"/>
    </row>
    <row r="5" spans="1:17" ht="15.75" customHeight="1" x14ac:dyDescent="0.25">
      <c r="A5" s="354" t="s">
        <v>124</v>
      </c>
      <c r="B5" s="354"/>
      <c r="C5" s="354"/>
      <c r="D5" s="354"/>
      <c r="E5" s="354"/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</row>
    <row r="6" spans="1:17" ht="17.399999999999999" x14ac:dyDescent="0.3">
      <c r="A6" s="340" t="s">
        <v>111</v>
      </c>
      <c r="B6" s="340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7" x14ac:dyDescent="0.25">
      <c r="A7" s="341" t="s">
        <v>14</v>
      </c>
      <c r="B7" s="341"/>
      <c r="C7" s="23"/>
      <c r="D7" s="23"/>
      <c r="E7" s="23"/>
      <c r="F7" s="23"/>
      <c r="G7" s="23"/>
      <c r="H7" s="23"/>
      <c r="I7" s="23"/>
      <c r="J7" s="23"/>
      <c r="K7" s="23"/>
      <c r="L7" s="24"/>
      <c r="M7" s="24"/>
      <c r="N7" s="24"/>
      <c r="O7" s="24"/>
      <c r="P7" s="25" t="s">
        <v>17</v>
      </c>
    </row>
    <row r="8" spans="1:17" ht="21.75" customHeight="1" x14ac:dyDescent="0.25">
      <c r="A8" s="344" t="s">
        <v>18</v>
      </c>
      <c r="B8" s="344" t="s">
        <v>19</v>
      </c>
      <c r="C8" s="344" t="s">
        <v>20</v>
      </c>
      <c r="D8" s="344" t="s">
        <v>21</v>
      </c>
      <c r="E8" s="331" t="s">
        <v>5</v>
      </c>
      <c r="F8" s="331"/>
      <c r="G8" s="331"/>
      <c r="H8" s="331"/>
      <c r="I8" s="331"/>
      <c r="J8" s="331" t="s">
        <v>6</v>
      </c>
      <c r="K8" s="331"/>
      <c r="L8" s="331"/>
      <c r="M8" s="331"/>
      <c r="N8" s="331"/>
      <c r="O8" s="331"/>
      <c r="P8" s="331" t="s">
        <v>22</v>
      </c>
    </row>
    <row r="9" spans="1:17" ht="16.5" customHeight="1" x14ac:dyDescent="0.25">
      <c r="A9" s="344"/>
      <c r="B9" s="344"/>
      <c r="C9" s="344"/>
      <c r="D9" s="344"/>
      <c r="E9" s="333" t="s">
        <v>4</v>
      </c>
      <c r="F9" s="335" t="s">
        <v>23</v>
      </c>
      <c r="G9" s="333" t="s">
        <v>24</v>
      </c>
      <c r="H9" s="333"/>
      <c r="I9" s="335" t="s">
        <v>25</v>
      </c>
      <c r="J9" s="333" t="s">
        <v>4</v>
      </c>
      <c r="K9" s="125" t="s">
        <v>26</v>
      </c>
      <c r="L9" s="335" t="s">
        <v>23</v>
      </c>
      <c r="M9" s="333" t="s">
        <v>24</v>
      </c>
      <c r="N9" s="333"/>
      <c r="O9" s="335" t="s">
        <v>25</v>
      </c>
      <c r="P9" s="331"/>
    </row>
    <row r="10" spans="1:17" ht="20.25" customHeight="1" x14ac:dyDescent="0.25">
      <c r="A10" s="344"/>
      <c r="B10" s="344"/>
      <c r="C10" s="344"/>
      <c r="D10" s="344"/>
      <c r="E10" s="333"/>
      <c r="F10" s="335"/>
      <c r="G10" s="333" t="s">
        <v>27</v>
      </c>
      <c r="H10" s="333" t="s">
        <v>28</v>
      </c>
      <c r="I10" s="335"/>
      <c r="J10" s="333"/>
      <c r="K10" s="333" t="s">
        <v>29</v>
      </c>
      <c r="L10" s="335"/>
      <c r="M10" s="333" t="s">
        <v>27</v>
      </c>
      <c r="N10" s="333" t="s">
        <v>28</v>
      </c>
      <c r="O10" s="335"/>
      <c r="P10" s="331"/>
    </row>
    <row r="11" spans="1:17" ht="45" customHeight="1" x14ac:dyDescent="0.25">
      <c r="A11" s="344"/>
      <c r="B11" s="344"/>
      <c r="C11" s="344"/>
      <c r="D11" s="344"/>
      <c r="E11" s="333"/>
      <c r="F11" s="335"/>
      <c r="G11" s="333"/>
      <c r="H11" s="333"/>
      <c r="I11" s="335"/>
      <c r="J11" s="333"/>
      <c r="K11" s="333"/>
      <c r="L11" s="335"/>
      <c r="M11" s="333"/>
      <c r="N11" s="333"/>
      <c r="O11" s="335"/>
      <c r="P11" s="331"/>
    </row>
    <row r="12" spans="1:17" x14ac:dyDescent="0.25">
      <c r="A12" s="98">
        <v>1</v>
      </c>
      <c r="B12" s="98">
        <v>2</v>
      </c>
      <c r="C12" s="98">
        <v>3</v>
      </c>
      <c r="D12" s="98">
        <v>4</v>
      </c>
      <c r="E12" s="98">
        <v>5</v>
      </c>
      <c r="F12" s="98">
        <v>6</v>
      </c>
      <c r="G12" s="98">
        <v>7</v>
      </c>
      <c r="H12" s="98">
        <v>8</v>
      </c>
      <c r="I12" s="98">
        <v>9</v>
      </c>
      <c r="J12" s="98">
        <v>10</v>
      </c>
      <c r="K12" s="98">
        <v>11</v>
      </c>
      <c r="L12" s="98">
        <v>12</v>
      </c>
      <c r="M12" s="98">
        <v>13</v>
      </c>
      <c r="N12" s="98">
        <v>14</v>
      </c>
      <c r="O12" s="98">
        <v>15</v>
      </c>
      <c r="P12" s="98">
        <v>16</v>
      </c>
    </row>
    <row r="13" spans="1:17" ht="34.5" customHeight="1" x14ac:dyDescent="0.25">
      <c r="A13" s="352" t="s">
        <v>125</v>
      </c>
      <c r="B13" s="353"/>
      <c r="C13" s="353"/>
      <c r="D13" s="353"/>
      <c r="E13" s="129">
        <f>F13+I13</f>
        <v>16370300</v>
      </c>
      <c r="F13" s="129">
        <f>F14+F18+F22</f>
        <v>16370300</v>
      </c>
      <c r="G13" s="129">
        <f>G14+G18+G22</f>
        <v>13392437.800000001</v>
      </c>
      <c r="H13" s="129">
        <f>H14+H18+H22</f>
        <v>0</v>
      </c>
      <c r="I13" s="129">
        <f>I14+I18+I22</f>
        <v>0</v>
      </c>
      <c r="J13" s="129">
        <f>L13+O13</f>
        <v>0</v>
      </c>
      <c r="K13" s="129">
        <f>K14+K18+K22</f>
        <v>0</v>
      </c>
      <c r="L13" s="129">
        <f>L14+L18+L22</f>
        <v>0</v>
      </c>
      <c r="M13" s="129">
        <f>M14+M18+M22</f>
        <v>0</v>
      </c>
      <c r="N13" s="129">
        <f>N14+N18+N22</f>
        <v>0</v>
      </c>
      <c r="O13" s="129">
        <f>O14+O18+O22</f>
        <v>0</v>
      </c>
      <c r="P13" s="130">
        <f t="shared" ref="P13:P25" si="0">E13+J13</f>
        <v>16370300</v>
      </c>
      <c r="Q13" s="29">
        <f>P13-'Дод1 доходи'!C18</f>
        <v>0</v>
      </c>
    </row>
    <row r="14" spans="1:17" ht="32.25" customHeight="1" x14ac:dyDescent="0.25">
      <c r="A14" s="346" t="s">
        <v>149</v>
      </c>
      <c r="B14" s="347"/>
      <c r="C14" s="347"/>
      <c r="D14" s="348"/>
      <c r="E14" s="129">
        <f t="shared" ref="E14:E25" si="1">F14+I14</f>
        <v>16894000</v>
      </c>
      <c r="F14" s="129">
        <f t="shared" ref="F14:I16" si="2">F15</f>
        <v>16894000</v>
      </c>
      <c r="G14" s="129">
        <f t="shared" si="2"/>
        <v>13848000</v>
      </c>
      <c r="H14" s="129">
        <f t="shared" si="2"/>
        <v>0</v>
      </c>
      <c r="I14" s="129">
        <f t="shared" si="2"/>
        <v>0</v>
      </c>
      <c r="J14" s="129">
        <f t="shared" ref="J14:J25" si="3">L14+O14</f>
        <v>0</v>
      </c>
      <c r="K14" s="129">
        <f t="shared" ref="K14:O16" si="4">K15</f>
        <v>0</v>
      </c>
      <c r="L14" s="129">
        <f t="shared" si="4"/>
        <v>0</v>
      </c>
      <c r="M14" s="129">
        <f t="shared" si="4"/>
        <v>0</v>
      </c>
      <c r="N14" s="129">
        <f t="shared" si="4"/>
        <v>0</v>
      </c>
      <c r="O14" s="129">
        <f t="shared" si="4"/>
        <v>0</v>
      </c>
      <c r="P14" s="130">
        <f t="shared" si="0"/>
        <v>16894000</v>
      </c>
    </row>
    <row r="15" spans="1:17" ht="48" customHeight="1" x14ac:dyDescent="0.25">
      <c r="A15" s="131" t="s">
        <v>43</v>
      </c>
      <c r="B15" s="131" t="s">
        <v>44</v>
      </c>
      <c r="C15" s="132"/>
      <c r="D15" s="133" t="s">
        <v>45</v>
      </c>
      <c r="E15" s="134">
        <f t="shared" si="1"/>
        <v>16894000</v>
      </c>
      <c r="F15" s="54">
        <f t="shared" si="2"/>
        <v>16894000</v>
      </c>
      <c r="G15" s="54">
        <f t="shared" si="2"/>
        <v>13848000</v>
      </c>
      <c r="H15" s="54">
        <f t="shared" si="2"/>
        <v>0</v>
      </c>
      <c r="I15" s="54">
        <f t="shared" si="2"/>
        <v>0</v>
      </c>
      <c r="J15" s="134">
        <f t="shared" si="3"/>
        <v>0</v>
      </c>
      <c r="K15" s="54">
        <f t="shared" si="4"/>
        <v>0</v>
      </c>
      <c r="L15" s="54">
        <f t="shared" si="4"/>
        <v>0</v>
      </c>
      <c r="M15" s="54">
        <f t="shared" si="4"/>
        <v>0</v>
      </c>
      <c r="N15" s="54">
        <f t="shared" si="4"/>
        <v>0</v>
      </c>
      <c r="O15" s="54">
        <f t="shared" si="4"/>
        <v>0</v>
      </c>
      <c r="P15" s="134">
        <f t="shared" si="0"/>
        <v>16894000</v>
      </c>
    </row>
    <row r="16" spans="1:17" ht="44.4" customHeight="1" x14ac:dyDescent="0.25">
      <c r="A16" s="131" t="s">
        <v>46</v>
      </c>
      <c r="B16" s="131" t="s">
        <v>44</v>
      </c>
      <c r="C16" s="132"/>
      <c r="D16" s="133" t="s">
        <v>105</v>
      </c>
      <c r="E16" s="134">
        <f t="shared" si="1"/>
        <v>16894000</v>
      </c>
      <c r="F16" s="54">
        <f t="shared" si="2"/>
        <v>16894000</v>
      </c>
      <c r="G16" s="54">
        <f t="shared" si="2"/>
        <v>13848000</v>
      </c>
      <c r="H16" s="54">
        <f t="shared" si="2"/>
        <v>0</v>
      </c>
      <c r="I16" s="54">
        <f t="shared" si="2"/>
        <v>0</v>
      </c>
      <c r="J16" s="134">
        <f t="shared" si="3"/>
        <v>0</v>
      </c>
      <c r="K16" s="54">
        <f t="shared" si="4"/>
        <v>0</v>
      </c>
      <c r="L16" s="54">
        <f t="shared" si="4"/>
        <v>0</v>
      </c>
      <c r="M16" s="54">
        <f t="shared" si="4"/>
        <v>0</v>
      </c>
      <c r="N16" s="54">
        <f t="shared" si="4"/>
        <v>0</v>
      </c>
      <c r="O16" s="54">
        <f t="shared" si="4"/>
        <v>0</v>
      </c>
      <c r="P16" s="134">
        <f t="shared" si="0"/>
        <v>16894000</v>
      </c>
    </row>
    <row r="17" spans="1:16" ht="39" customHeight="1" x14ac:dyDescent="0.25">
      <c r="A17" s="28" t="s">
        <v>55</v>
      </c>
      <c r="B17" s="28" t="s">
        <v>56</v>
      </c>
      <c r="C17" s="28" t="s">
        <v>54</v>
      </c>
      <c r="D17" s="30" t="s">
        <v>113</v>
      </c>
      <c r="E17" s="54">
        <f t="shared" si="1"/>
        <v>16894000</v>
      </c>
      <c r="F17" s="55">
        <v>16894000</v>
      </c>
      <c r="G17" s="55">
        <v>13848000</v>
      </c>
      <c r="H17" s="55"/>
      <c r="I17" s="54"/>
      <c r="J17" s="54">
        <f t="shared" si="3"/>
        <v>0</v>
      </c>
      <c r="K17" s="55"/>
      <c r="L17" s="55"/>
      <c r="M17" s="55"/>
      <c r="N17" s="55"/>
      <c r="O17" s="55"/>
      <c r="P17" s="54">
        <f t="shared" si="0"/>
        <v>16894000</v>
      </c>
    </row>
    <row r="18" spans="1:16" ht="37.5" customHeight="1" x14ac:dyDescent="0.25">
      <c r="A18" s="346" t="s">
        <v>151</v>
      </c>
      <c r="B18" s="347"/>
      <c r="C18" s="347"/>
      <c r="D18" s="348"/>
      <c r="E18" s="218">
        <f t="shared" si="1"/>
        <v>3000</v>
      </c>
      <c r="F18" s="218">
        <f t="shared" ref="F18:I20" si="5">F19</f>
        <v>3000</v>
      </c>
      <c r="G18" s="218">
        <f t="shared" si="5"/>
        <v>2460</v>
      </c>
      <c r="H18" s="218">
        <f t="shared" si="5"/>
        <v>0</v>
      </c>
      <c r="I18" s="218">
        <f t="shared" si="5"/>
        <v>0</v>
      </c>
      <c r="J18" s="218">
        <f t="shared" si="3"/>
        <v>0</v>
      </c>
      <c r="K18" s="218">
        <f t="shared" ref="K18:O20" si="6">K19</f>
        <v>0</v>
      </c>
      <c r="L18" s="218">
        <f t="shared" si="6"/>
        <v>0</v>
      </c>
      <c r="M18" s="218">
        <f t="shared" si="6"/>
        <v>0</v>
      </c>
      <c r="N18" s="218">
        <f t="shared" si="6"/>
        <v>0</v>
      </c>
      <c r="O18" s="218">
        <f t="shared" si="6"/>
        <v>0</v>
      </c>
      <c r="P18" s="130">
        <f t="shared" si="0"/>
        <v>3000</v>
      </c>
    </row>
    <row r="19" spans="1:16" ht="45" customHeight="1" x14ac:dyDescent="0.25">
      <c r="A19" s="131" t="s">
        <v>43</v>
      </c>
      <c r="B19" s="131" t="s">
        <v>44</v>
      </c>
      <c r="C19" s="132"/>
      <c r="D19" s="133" t="s">
        <v>45</v>
      </c>
      <c r="E19" s="219">
        <f t="shared" si="1"/>
        <v>3000</v>
      </c>
      <c r="F19" s="54">
        <f t="shared" si="5"/>
        <v>3000</v>
      </c>
      <c r="G19" s="54">
        <f t="shared" si="5"/>
        <v>2460</v>
      </c>
      <c r="H19" s="54">
        <f t="shared" si="5"/>
        <v>0</v>
      </c>
      <c r="I19" s="54">
        <f t="shared" si="5"/>
        <v>0</v>
      </c>
      <c r="J19" s="219">
        <f t="shared" si="3"/>
        <v>0</v>
      </c>
      <c r="K19" s="54">
        <f t="shared" si="6"/>
        <v>0</v>
      </c>
      <c r="L19" s="54">
        <f t="shared" si="6"/>
        <v>0</v>
      </c>
      <c r="M19" s="54">
        <f t="shared" si="6"/>
        <v>0</v>
      </c>
      <c r="N19" s="54">
        <f t="shared" si="6"/>
        <v>0</v>
      </c>
      <c r="O19" s="54">
        <f t="shared" si="6"/>
        <v>0</v>
      </c>
      <c r="P19" s="219">
        <f t="shared" si="0"/>
        <v>3000</v>
      </c>
    </row>
    <row r="20" spans="1:16" ht="41.4" customHeight="1" x14ac:dyDescent="0.25">
      <c r="A20" s="131" t="s">
        <v>46</v>
      </c>
      <c r="B20" s="131" t="s">
        <v>44</v>
      </c>
      <c r="C20" s="132"/>
      <c r="D20" s="133" t="s">
        <v>105</v>
      </c>
      <c r="E20" s="219">
        <f t="shared" si="1"/>
        <v>3000</v>
      </c>
      <c r="F20" s="54">
        <f t="shared" si="5"/>
        <v>3000</v>
      </c>
      <c r="G20" s="54">
        <f t="shared" si="5"/>
        <v>2460</v>
      </c>
      <c r="H20" s="54">
        <f t="shared" si="5"/>
        <v>0</v>
      </c>
      <c r="I20" s="54">
        <f t="shared" si="5"/>
        <v>0</v>
      </c>
      <c r="J20" s="219">
        <f t="shared" si="3"/>
        <v>0</v>
      </c>
      <c r="K20" s="54">
        <f t="shared" si="6"/>
        <v>0</v>
      </c>
      <c r="L20" s="54">
        <f t="shared" si="6"/>
        <v>0</v>
      </c>
      <c r="M20" s="54">
        <f t="shared" si="6"/>
        <v>0</v>
      </c>
      <c r="N20" s="54">
        <f t="shared" si="6"/>
        <v>0</v>
      </c>
      <c r="O20" s="54">
        <f t="shared" si="6"/>
        <v>0</v>
      </c>
      <c r="P20" s="219">
        <f t="shared" si="0"/>
        <v>3000</v>
      </c>
    </row>
    <row r="21" spans="1:16" ht="84" customHeight="1" x14ac:dyDescent="0.25">
      <c r="A21" s="135" t="s">
        <v>74</v>
      </c>
      <c r="B21" s="71">
        <v>1200</v>
      </c>
      <c r="C21" s="135" t="s">
        <v>59</v>
      </c>
      <c r="D21" s="220" t="s">
        <v>143</v>
      </c>
      <c r="E21" s="54">
        <f t="shared" si="1"/>
        <v>3000</v>
      </c>
      <c r="F21" s="55">
        <f>2460+540</f>
        <v>3000</v>
      </c>
      <c r="G21" s="55">
        <v>2460</v>
      </c>
      <c r="H21" s="55"/>
      <c r="I21" s="54"/>
      <c r="J21" s="54">
        <f t="shared" si="3"/>
        <v>0</v>
      </c>
      <c r="K21" s="55"/>
      <c r="L21" s="55"/>
      <c r="M21" s="55"/>
      <c r="N21" s="55"/>
      <c r="O21" s="55"/>
      <c r="P21" s="54">
        <f t="shared" si="0"/>
        <v>3000</v>
      </c>
    </row>
    <row r="22" spans="1:16" ht="45" customHeight="1" x14ac:dyDescent="0.25">
      <c r="A22" s="346" t="s">
        <v>154</v>
      </c>
      <c r="B22" s="347"/>
      <c r="C22" s="347"/>
      <c r="D22" s="348"/>
      <c r="E22" s="130">
        <f t="shared" si="1"/>
        <v>-526700</v>
      </c>
      <c r="F22" s="130">
        <f>F23</f>
        <v>-526700</v>
      </c>
      <c r="G22" s="130">
        <f>G23</f>
        <v>-458022.2</v>
      </c>
      <c r="H22" s="130">
        <f>H23</f>
        <v>0</v>
      </c>
      <c r="I22" s="130">
        <f>I23</f>
        <v>0</v>
      </c>
      <c r="J22" s="130">
        <f t="shared" si="3"/>
        <v>0</v>
      </c>
      <c r="K22" s="130">
        <f>K23</f>
        <v>0</v>
      </c>
      <c r="L22" s="130">
        <f>L23</f>
        <v>0</v>
      </c>
      <c r="M22" s="130">
        <f>M23</f>
        <v>0</v>
      </c>
      <c r="N22" s="130">
        <f>N23</f>
        <v>0</v>
      </c>
      <c r="O22" s="130">
        <f>O23</f>
        <v>0</v>
      </c>
      <c r="P22" s="130">
        <f t="shared" si="0"/>
        <v>-526700</v>
      </c>
    </row>
    <row r="23" spans="1:16" ht="47.4" customHeight="1" x14ac:dyDescent="0.25">
      <c r="A23" s="131" t="s">
        <v>43</v>
      </c>
      <c r="B23" s="131" t="s">
        <v>44</v>
      </c>
      <c r="C23" s="132"/>
      <c r="D23" s="133" t="s">
        <v>45</v>
      </c>
      <c r="E23" s="134">
        <f t="shared" si="1"/>
        <v>-526700</v>
      </c>
      <c r="F23" s="54">
        <f t="shared" ref="F23:I24" si="7">F24</f>
        <v>-526700</v>
      </c>
      <c r="G23" s="54">
        <f t="shared" si="7"/>
        <v>-458022.2</v>
      </c>
      <c r="H23" s="54">
        <f t="shared" si="7"/>
        <v>0</v>
      </c>
      <c r="I23" s="54">
        <f t="shared" si="7"/>
        <v>0</v>
      </c>
      <c r="J23" s="134">
        <f t="shared" si="3"/>
        <v>0</v>
      </c>
      <c r="K23" s="54">
        <f t="shared" ref="K23:O24" si="8">K24</f>
        <v>0</v>
      </c>
      <c r="L23" s="54">
        <f t="shared" si="8"/>
        <v>0</v>
      </c>
      <c r="M23" s="54">
        <f t="shared" si="8"/>
        <v>0</v>
      </c>
      <c r="N23" s="54">
        <f t="shared" si="8"/>
        <v>0</v>
      </c>
      <c r="O23" s="54">
        <f t="shared" si="8"/>
        <v>0</v>
      </c>
      <c r="P23" s="134">
        <f t="shared" si="0"/>
        <v>-526700</v>
      </c>
    </row>
    <row r="24" spans="1:16" ht="45" customHeight="1" x14ac:dyDescent="0.25">
      <c r="A24" s="131" t="s">
        <v>46</v>
      </c>
      <c r="B24" s="131" t="s">
        <v>44</v>
      </c>
      <c r="C24" s="132"/>
      <c r="D24" s="133" t="s">
        <v>105</v>
      </c>
      <c r="E24" s="134">
        <f t="shared" si="1"/>
        <v>-526700</v>
      </c>
      <c r="F24" s="54">
        <f t="shared" si="7"/>
        <v>-526700</v>
      </c>
      <c r="G24" s="54">
        <f t="shared" si="7"/>
        <v>-458022.2</v>
      </c>
      <c r="H24" s="54">
        <f t="shared" si="7"/>
        <v>0</v>
      </c>
      <c r="I24" s="54">
        <f t="shared" si="7"/>
        <v>0</v>
      </c>
      <c r="J24" s="134">
        <f t="shared" si="3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134">
        <f t="shared" si="0"/>
        <v>-526700</v>
      </c>
    </row>
    <row r="25" spans="1:16" ht="54" customHeight="1" x14ac:dyDescent="0.25">
      <c r="A25" s="135" t="s">
        <v>126</v>
      </c>
      <c r="B25" s="71">
        <v>1600</v>
      </c>
      <c r="C25" s="135" t="s">
        <v>59</v>
      </c>
      <c r="D25" s="221" t="s">
        <v>127</v>
      </c>
      <c r="E25" s="54">
        <f t="shared" si="1"/>
        <v>-526700</v>
      </c>
      <c r="F25" s="55">
        <f>-458022.2-68677.8</f>
        <v>-526700</v>
      </c>
      <c r="G25" s="55">
        <v>-458022.2</v>
      </c>
      <c r="H25" s="55"/>
      <c r="I25" s="54"/>
      <c r="J25" s="54">
        <f t="shared" si="3"/>
        <v>0</v>
      </c>
      <c r="K25" s="55"/>
      <c r="L25" s="55"/>
      <c r="M25" s="55"/>
      <c r="N25" s="55"/>
      <c r="O25" s="55"/>
      <c r="P25" s="54">
        <f t="shared" si="0"/>
        <v>-526700</v>
      </c>
    </row>
    <row r="26" spans="1:16" ht="22.65" customHeight="1" x14ac:dyDescent="0.25">
      <c r="A26" s="349" t="s">
        <v>135</v>
      </c>
      <c r="B26" s="350"/>
      <c r="C26" s="350"/>
      <c r="D26" s="351"/>
      <c r="E26" s="151">
        <f>F26+I26</f>
        <v>300000</v>
      </c>
      <c r="F26" s="151">
        <f>F27+F39+F50+F57</f>
        <v>279100</v>
      </c>
      <c r="G26" s="151">
        <f>G27+G39+G50+G57</f>
        <v>179400</v>
      </c>
      <c r="H26" s="151">
        <f>H27+H39+H50+H57</f>
        <v>299100</v>
      </c>
      <c r="I26" s="151">
        <f>I27+I39+I50+I57</f>
        <v>20900</v>
      </c>
      <c r="J26" s="151">
        <f t="shared" ref="J26:J59" si="9">L26+O26</f>
        <v>-300000</v>
      </c>
      <c r="K26" s="151">
        <f>K27+K39+K50+K57</f>
        <v>-300000</v>
      </c>
      <c r="L26" s="151">
        <f>L27+L39+L50+L57</f>
        <v>0</v>
      </c>
      <c r="M26" s="151">
        <f>M27+M39+M50+M57</f>
        <v>0</v>
      </c>
      <c r="N26" s="151">
        <f>N27+N39+N50+N57</f>
        <v>0</v>
      </c>
      <c r="O26" s="151">
        <f>O27+O39+O50+O57</f>
        <v>-300000</v>
      </c>
      <c r="P26" s="151">
        <f>E26+J26</f>
        <v>0</v>
      </c>
    </row>
    <row r="27" spans="1:16" ht="22.65" customHeight="1" x14ac:dyDescent="0.25">
      <c r="A27" s="101" t="s">
        <v>30</v>
      </c>
      <c r="B27" s="101" t="s">
        <v>31</v>
      </c>
      <c r="C27" s="101"/>
      <c r="D27" s="102" t="s">
        <v>109</v>
      </c>
      <c r="E27" s="54">
        <f t="shared" ref="E27:E28" si="10">F27+I27</f>
        <v>0</v>
      </c>
      <c r="F27" s="54">
        <f t="shared" ref="F27:I27" si="11">F28</f>
        <v>-20900</v>
      </c>
      <c r="G27" s="54">
        <f t="shared" si="11"/>
        <v>149500</v>
      </c>
      <c r="H27" s="54">
        <f t="shared" si="11"/>
        <v>299100</v>
      </c>
      <c r="I27" s="54">
        <f t="shared" si="11"/>
        <v>20900</v>
      </c>
      <c r="J27" s="54">
        <f t="shared" si="9"/>
        <v>0</v>
      </c>
      <c r="K27" s="54">
        <f t="shared" ref="K27:O28" si="12">K28</f>
        <v>0</v>
      </c>
      <c r="L27" s="54">
        <f t="shared" si="12"/>
        <v>0</v>
      </c>
      <c r="M27" s="54">
        <f t="shared" si="12"/>
        <v>0</v>
      </c>
      <c r="N27" s="54">
        <f t="shared" si="12"/>
        <v>0</v>
      </c>
      <c r="O27" s="54">
        <f t="shared" si="12"/>
        <v>0</v>
      </c>
      <c r="P27" s="54">
        <f t="shared" ref="P27:P59" si="13">E27+J27</f>
        <v>0</v>
      </c>
    </row>
    <row r="28" spans="1:16" ht="34.5" customHeight="1" x14ac:dyDescent="0.25">
      <c r="A28" s="101" t="s">
        <v>32</v>
      </c>
      <c r="B28" s="101" t="s">
        <v>31</v>
      </c>
      <c r="C28" s="101"/>
      <c r="D28" s="102" t="s">
        <v>139</v>
      </c>
      <c r="E28" s="54">
        <f t="shared" si="10"/>
        <v>0</v>
      </c>
      <c r="F28" s="54">
        <f>F29+F34</f>
        <v>-20900</v>
      </c>
      <c r="G28" s="54">
        <f>G29+G34</f>
        <v>149500</v>
      </c>
      <c r="H28" s="54">
        <f>H29+H34</f>
        <v>299100</v>
      </c>
      <c r="I28" s="54">
        <f>I29+I34</f>
        <v>20900</v>
      </c>
      <c r="J28" s="54">
        <f t="shared" si="9"/>
        <v>0</v>
      </c>
      <c r="K28" s="54">
        <f t="shared" si="12"/>
        <v>0</v>
      </c>
      <c r="L28" s="54">
        <f t="shared" si="12"/>
        <v>0</v>
      </c>
      <c r="M28" s="54">
        <f t="shared" si="12"/>
        <v>0</v>
      </c>
      <c r="N28" s="54">
        <f t="shared" si="12"/>
        <v>0</v>
      </c>
      <c r="O28" s="54">
        <f t="shared" si="12"/>
        <v>0</v>
      </c>
      <c r="P28" s="54">
        <f t="shared" si="13"/>
        <v>0</v>
      </c>
    </row>
    <row r="29" spans="1:16" ht="22.65" customHeight="1" x14ac:dyDescent="0.25">
      <c r="A29" s="106"/>
      <c r="B29" s="121"/>
      <c r="C29" s="106"/>
      <c r="D29" s="153" t="s">
        <v>136</v>
      </c>
      <c r="E29" s="152">
        <f>F29+I29</f>
        <v>-859100</v>
      </c>
      <c r="F29" s="54">
        <f>SUM(F30:F33)</f>
        <v>-680000</v>
      </c>
      <c r="G29" s="54">
        <f>SUM(G30:G33)</f>
        <v>0</v>
      </c>
      <c r="H29" s="54">
        <f>SUM(H30:H33)</f>
        <v>0</v>
      </c>
      <c r="I29" s="54">
        <f>SUM(I30:I33)</f>
        <v>-179100</v>
      </c>
      <c r="J29" s="152">
        <f t="shared" si="9"/>
        <v>0</v>
      </c>
      <c r="K29" s="54">
        <f>SUM(K30:K33)</f>
        <v>0</v>
      </c>
      <c r="L29" s="54">
        <f>SUM(L30:L33)</f>
        <v>0</v>
      </c>
      <c r="M29" s="54">
        <f>SUM(M30:M33)</f>
        <v>0</v>
      </c>
      <c r="N29" s="54">
        <f>SUM(N30:N33)</f>
        <v>0</v>
      </c>
      <c r="O29" s="54">
        <f>SUM(O30:O33)</f>
        <v>0</v>
      </c>
      <c r="P29" s="152">
        <f t="shared" si="13"/>
        <v>-859100</v>
      </c>
    </row>
    <row r="30" spans="1:16" ht="70.8" customHeight="1" x14ac:dyDescent="0.25">
      <c r="A30" s="103" t="s">
        <v>33</v>
      </c>
      <c r="B30" s="103" t="s">
        <v>34</v>
      </c>
      <c r="C30" s="103" t="s">
        <v>35</v>
      </c>
      <c r="D30" s="104" t="s">
        <v>36</v>
      </c>
      <c r="E30" s="54">
        <f>F30+I30</f>
        <v>-77500</v>
      </c>
      <c r="F30" s="55">
        <v>-77500</v>
      </c>
      <c r="G30" s="55"/>
      <c r="H30" s="55"/>
      <c r="I30" s="55"/>
      <c r="J30" s="54">
        <f t="shared" si="9"/>
        <v>0</v>
      </c>
      <c r="K30" s="55"/>
      <c r="L30" s="55"/>
      <c r="M30" s="55"/>
      <c r="N30" s="55"/>
      <c r="O30" s="55"/>
      <c r="P30" s="54">
        <f t="shared" si="13"/>
        <v>-77500</v>
      </c>
    </row>
    <row r="31" spans="1:16" ht="22.65" customHeight="1" x14ac:dyDescent="0.25">
      <c r="A31" s="103" t="s">
        <v>40</v>
      </c>
      <c r="B31" s="108">
        <v>6030</v>
      </c>
      <c r="C31" s="103" t="s">
        <v>41</v>
      </c>
      <c r="D31" s="109" t="s">
        <v>42</v>
      </c>
      <c r="E31" s="54">
        <f t="shared" ref="E31:E32" si="14">F31+I31</f>
        <v>-388600</v>
      </c>
      <c r="F31" s="55">
        <v>-300000</v>
      </c>
      <c r="G31" s="55"/>
      <c r="H31" s="55"/>
      <c r="I31" s="55">
        <v>-88600</v>
      </c>
      <c r="J31" s="54">
        <f t="shared" ref="J31:J33" si="15">L31+O31</f>
        <v>0</v>
      </c>
      <c r="K31" s="55"/>
      <c r="L31" s="55"/>
      <c r="M31" s="55"/>
      <c r="N31" s="55"/>
      <c r="O31" s="55"/>
      <c r="P31" s="54">
        <f t="shared" ref="P31:P32" si="16">E31+J31</f>
        <v>-388600</v>
      </c>
    </row>
    <row r="32" spans="1:16" ht="49.2" customHeight="1" x14ac:dyDescent="0.25">
      <c r="A32" s="303" t="s">
        <v>243</v>
      </c>
      <c r="B32" s="304">
        <v>7461</v>
      </c>
      <c r="C32" s="305" t="s">
        <v>244</v>
      </c>
      <c r="D32" s="306" t="s">
        <v>245</v>
      </c>
      <c r="E32" s="54">
        <f t="shared" si="14"/>
        <v>-210500</v>
      </c>
      <c r="F32" s="55">
        <v>-120000</v>
      </c>
      <c r="G32" s="55"/>
      <c r="H32" s="55"/>
      <c r="I32" s="55">
        <v>-90500</v>
      </c>
      <c r="J32" s="54">
        <f t="shared" si="15"/>
        <v>0</v>
      </c>
      <c r="K32" s="55"/>
      <c r="L32" s="55"/>
      <c r="M32" s="55"/>
      <c r="N32" s="55"/>
      <c r="O32" s="55"/>
      <c r="P32" s="54">
        <f t="shared" si="16"/>
        <v>-210500</v>
      </c>
    </row>
    <row r="33" spans="1:20" ht="40.200000000000003" customHeight="1" x14ac:dyDescent="0.25">
      <c r="A33" s="103" t="s">
        <v>248</v>
      </c>
      <c r="B33" s="108">
        <v>8130</v>
      </c>
      <c r="C33" s="103" t="s">
        <v>249</v>
      </c>
      <c r="D33" s="109" t="s">
        <v>250</v>
      </c>
      <c r="E33" s="54">
        <f>F33+I33</f>
        <v>-182500</v>
      </c>
      <c r="F33" s="55">
        <f>-61300-121200</f>
        <v>-182500</v>
      </c>
      <c r="G33" s="55"/>
      <c r="H33" s="55"/>
      <c r="I33" s="55"/>
      <c r="J33" s="54">
        <f t="shared" si="15"/>
        <v>0</v>
      </c>
      <c r="K33" s="55"/>
      <c r="L33" s="55"/>
      <c r="M33" s="55"/>
      <c r="N33" s="55"/>
      <c r="O33" s="55"/>
      <c r="P33" s="54">
        <f>E33+J33</f>
        <v>-182500</v>
      </c>
    </row>
    <row r="34" spans="1:20" ht="22.65" customHeight="1" x14ac:dyDescent="0.25">
      <c r="A34" s="106"/>
      <c r="B34" s="121"/>
      <c r="C34" s="106"/>
      <c r="D34" s="153" t="s">
        <v>138</v>
      </c>
      <c r="E34" s="152">
        <f t="shared" ref="E34:E56" si="17">F34+I34</f>
        <v>859100</v>
      </c>
      <c r="F34" s="54">
        <f>SUM(F35:F38)</f>
        <v>659100</v>
      </c>
      <c r="G34" s="54">
        <f>SUM(G35:G38)</f>
        <v>149500</v>
      </c>
      <c r="H34" s="54">
        <f>SUM(H35:H38)</f>
        <v>299100</v>
      </c>
      <c r="I34" s="54">
        <f>SUM(I35:I38)</f>
        <v>200000</v>
      </c>
      <c r="J34" s="152">
        <f t="shared" si="9"/>
        <v>0</v>
      </c>
      <c r="K34" s="54">
        <f>SUM(K35:K38)</f>
        <v>0</v>
      </c>
      <c r="L34" s="54">
        <f>SUM(L35:L38)</f>
        <v>0</v>
      </c>
      <c r="M34" s="54">
        <f>SUM(M35:M38)</f>
        <v>0</v>
      </c>
      <c r="N34" s="54">
        <f>SUM(N35:N38)</f>
        <v>0</v>
      </c>
      <c r="O34" s="54">
        <f>SUM(O35:O38)</f>
        <v>0</v>
      </c>
      <c r="P34" s="152">
        <f t="shared" si="13"/>
        <v>859100</v>
      </c>
    </row>
    <row r="35" spans="1:20" ht="22.8" customHeight="1" x14ac:dyDescent="0.25">
      <c r="A35" s="52" t="s">
        <v>155</v>
      </c>
      <c r="B35" s="52" t="s">
        <v>156</v>
      </c>
      <c r="C35" s="103" t="s">
        <v>157</v>
      </c>
      <c r="D35" s="53" t="s">
        <v>158</v>
      </c>
      <c r="E35" s="54">
        <f t="shared" si="17"/>
        <v>77500</v>
      </c>
      <c r="F35" s="55">
        <v>77500</v>
      </c>
      <c r="G35" s="55"/>
      <c r="H35" s="55"/>
      <c r="I35" s="55"/>
      <c r="J35" s="54">
        <f t="shared" si="9"/>
        <v>0</v>
      </c>
      <c r="K35" s="55"/>
      <c r="L35" s="55"/>
      <c r="M35" s="55"/>
      <c r="N35" s="55"/>
      <c r="O35" s="55"/>
      <c r="P35" s="152">
        <f t="shared" si="13"/>
        <v>77500</v>
      </c>
    </row>
    <row r="36" spans="1:20" ht="23.4" customHeight="1" x14ac:dyDescent="0.25">
      <c r="A36" s="103" t="s">
        <v>40</v>
      </c>
      <c r="B36" s="108">
        <v>6030</v>
      </c>
      <c r="C36" s="103" t="s">
        <v>41</v>
      </c>
      <c r="D36" s="109" t="s">
        <v>42</v>
      </c>
      <c r="E36" s="54">
        <f t="shared" ref="E36" si="18">F36+I36</f>
        <v>299100</v>
      </c>
      <c r="F36" s="55">
        <v>299100</v>
      </c>
      <c r="G36" s="55"/>
      <c r="H36" s="55">
        <v>299100</v>
      </c>
      <c r="I36" s="55"/>
      <c r="J36" s="54">
        <f t="shared" ref="J36:J37" si="19">L36+O36</f>
        <v>0</v>
      </c>
      <c r="K36" s="55"/>
      <c r="L36" s="55"/>
      <c r="M36" s="55"/>
      <c r="N36" s="55"/>
      <c r="O36" s="55"/>
      <c r="P36" s="54">
        <f t="shared" ref="P36" si="20">E36+J36</f>
        <v>299100</v>
      </c>
    </row>
    <row r="37" spans="1:20" ht="42.6" customHeight="1" x14ac:dyDescent="0.25">
      <c r="A37" s="103" t="s">
        <v>248</v>
      </c>
      <c r="B37" s="108">
        <v>8130</v>
      </c>
      <c r="C37" s="103" t="s">
        <v>249</v>
      </c>
      <c r="D37" s="109" t="s">
        <v>250</v>
      </c>
      <c r="E37" s="54">
        <f>F37+I37</f>
        <v>182500</v>
      </c>
      <c r="F37" s="55">
        <f>149500+33000</f>
        <v>182500</v>
      </c>
      <c r="G37" s="55">
        <v>149500</v>
      </c>
      <c r="H37" s="55"/>
      <c r="I37" s="55"/>
      <c r="J37" s="54">
        <f t="shared" si="19"/>
        <v>0</v>
      </c>
      <c r="K37" s="55"/>
      <c r="L37" s="55"/>
      <c r="M37" s="55"/>
      <c r="N37" s="55"/>
      <c r="O37" s="55"/>
      <c r="P37" s="54">
        <f>E37+J37</f>
        <v>182500</v>
      </c>
    </row>
    <row r="38" spans="1:20" ht="60.6" customHeight="1" x14ac:dyDescent="0.25">
      <c r="A38" s="143" t="s">
        <v>131</v>
      </c>
      <c r="B38" s="144">
        <v>9800</v>
      </c>
      <c r="C38" s="143" t="s">
        <v>72</v>
      </c>
      <c r="D38" s="222" t="s">
        <v>132</v>
      </c>
      <c r="E38" s="54">
        <f t="shared" si="17"/>
        <v>300000</v>
      </c>
      <c r="F38" s="55">
        <v>100000</v>
      </c>
      <c r="G38" s="54"/>
      <c r="H38" s="54"/>
      <c r="I38" s="55">
        <v>200000</v>
      </c>
      <c r="J38" s="54">
        <f t="shared" si="9"/>
        <v>0</v>
      </c>
      <c r="K38" s="55"/>
      <c r="L38" s="54"/>
      <c r="M38" s="54"/>
      <c r="N38" s="54"/>
      <c r="O38" s="55"/>
      <c r="P38" s="152">
        <f t="shared" si="13"/>
        <v>300000</v>
      </c>
    </row>
    <row r="39" spans="1:20" ht="42.6" customHeight="1" x14ac:dyDescent="0.25">
      <c r="A39" s="131" t="s">
        <v>43</v>
      </c>
      <c r="B39" s="131" t="s">
        <v>44</v>
      </c>
      <c r="C39" s="132"/>
      <c r="D39" s="133" t="s">
        <v>45</v>
      </c>
      <c r="E39" s="54">
        <f t="shared" si="17"/>
        <v>300000</v>
      </c>
      <c r="F39" s="54">
        <f>F40</f>
        <v>300000</v>
      </c>
      <c r="G39" s="54">
        <f>G40</f>
        <v>0</v>
      </c>
      <c r="H39" s="54">
        <f>H40</f>
        <v>0</v>
      </c>
      <c r="I39" s="54">
        <f>I40</f>
        <v>0</v>
      </c>
      <c r="J39" s="54">
        <f t="shared" si="9"/>
        <v>-300000</v>
      </c>
      <c r="K39" s="54">
        <f>K40</f>
        <v>-300000</v>
      </c>
      <c r="L39" s="54">
        <f>L40</f>
        <v>0</v>
      </c>
      <c r="M39" s="54">
        <f>M40</f>
        <v>0</v>
      </c>
      <c r="N39" s="54">
        <f>N40</f>
        <v>0</v>
      </c>
      <c r="O39" s="54">
        <f>O40</f>
        <v>-300000</v>
      </c>
      <c r="P39" s="152">
        <f t="shared" si="13"/>
        <v>0</v>
      </c>
    </row>
    <row r="40" spans="1:20" ht="46.2" customHeight="1" x14ac:dyDescent="0.25">
      <c r="A40" s="131" t="s">
        <v>46</v>
      </c>
      <c r="B40" s="131" t="s">
        <v>44</v>
      </c>
      <c r="C40" s="132"/>
      <c r="D40" s="133" t="s">
        <v>105</v>
      </c>
      <c r="E40" s="54">
        <f t="shared" si="17"/>
        <v>300000</v>
      </c>
      <c r="F40" s="54">
        <f>F41+F46</f>
        <v>300000</v>
      </c>
      <c r="G40" s="54">
        <f>G41+G46</f>
        <v>0</v>
      </c>
      <c r="H40" s="54">
        <f>H41+H46</f>
        <v>0</v>
      </c>
      <c r="I40" s="54">
        <f>I41+I46</f>
        <v>0</v>
      </c>
      <c r="J40" s="54">
        <f t="shared" si="9"/>
        <v>-300000</v>
      </c>
      <c r="K40" s="54">
        <f>K41+K46</f>
        <v>-300000</v>
      </c>
      <c r="L40" s="54">
        <f>L41+L46</f>
        <v>0</v>
      </c>
      <c r="M40" s="54">
        <f>M41+M46</f>
        <v>0</v>
      </c>
      <c r="N40" s="54">
        <f>N41+N46</f>
        <v>0</v>
      </c>
      <c r="O40" s="54">
        <f>O41+O46</f>
        <v>-300000</v>
      </c>
      <c r="P40" s="152">
        <f t="shared" si="13"/>
        <v>0</v>
      </c>
    </row>
    <row r="41" spans="1:20" ht="30.6" customHeight="1" x14ac:dyDescent="0.25">
      <c r="A41" s="131"/>
      <c r="B41" s="131"/>
      <c r="C41" s="132"/>
      <c r="D41" s="153" t="s">
        <v>136</v>
      </c>
      <c r="E41" s="54">
        <f t="shared" si="17"/>
        <v>-289300</v>
      </c>
      <c r="F41" s="54">
        <f>SUM(F42:F45)</f>
        <v>-289300</v>
      </c>
      <c r="G41" s="54">
        <f>SUM(G42:G45)</f>
        <v>-237100</v>
      </c>
      <c r="H41" s="54">
        <f>SUM(H42:H45)</f>
        <v>0</v>
      </c>
      <c r="I41" s="54">
        <f>SUM(I42:I45)</f>
        <v>0</v>
      </c>
      <c r="J41" s="54">
        <f t="shared" si="9"/>
        <v>-300000</v>
      </c>
      <c r="K41" s="54">
        <f>SUM(K42:K45)</f>
        <v>-300000</v>
      </c>
      <c r="L41" s="54">
        <f>SUM(L42:L45)</f>
        <v>0</v>
      </c>
      <c r="M41" s="54">
        <f>SUM(M42:M45)</f>
        <v>0</v>
      </c>
      <c r="N41" s="54">
        <f>SUM(N42:N45)</f>
        <v>0</v>
      </c>
      <c r="O41" s="54">
        <f>SUM(O42:O45)</f>
        <v>-300000</v>
      </c>
      <c r="P41" s="152">
        <f>E41+J41</f>
        <v>-589300</v>
      </c>
    </row>
    <row r="42" spans="1:20" ht="29.4" customHeight="1" x14ac:dyDescent="0.25">
      <c r="A42" s="103" t="s">
        <v>48</v>
      </c>
      <c r="B42" s="103" t="s">
        <v>49</v>
      </c>
      <c r="C42" s="103" t="s">
        <v>50</v>
      </c>
      <c r="D42" s="109" t="s">
        <v>51</v>
      </c>
      <c r="E42" s="54">
        <f t="shared" si="17"/>
        <v>-127300</v>
      </c>
      <c r="F42" s="55">
        <v>-127300</v>
      </c>
      <c r="G42" s="55">
        <v>-104300</v>
      </c>
      <c r="H42" s="55"/>
      <c r="I42" s="55"/>
      <c r="J42" s="54">
        <f t="shared" si="9"/>
        <v>0</v>
      </c>
      <c r="K42" s="55"/>
      <c r="L42" s="55"/>
      <c r="M42" s="55"/>
      <c r="N42" s="55"/>
      <c r="O42" s="55"/>
      <c r="P42" s="54">
        <f t="shared" si="13"/>
        <v>-127300</v>
      </c>
    </row>
    <row r="43" spans="1:20" ht="49.8" customHeight="1" x14ac:dyDescent="0.25">
      <c r="A43" s="103" t="s">
        <v>52</v>
      </c>
      <c r="B43" s="103" t="s">
        <v>53</v>
      </c>
      <c r="C43" s="103" t="s">
        <v>54</v>
      </c>
      <c r="D43" s="100" t="s">
        <v>112</v>
      </c>
      <c r="E43" s="54">
        <f t="shared" ref="E43" si="21">F43+I43</f>
        <v>-100000</v>
      </c>
      <c r="F43" s="55">
        <v>-100000</v>
      </c>
      <c r="G43" s="55">
        <v>-82000</v>
      </c>
      <c r="H43" s="54"/>
      <c r="I43" s="54"/>
      <c r="J43" s="54">
        <f t="shared" ref="J43:J44" si="22">L43+O43</f>
        <v>0</v>
      </c>
      <c r="K43" s="55"/>
      <c r="L43" s="54"/>
      <c r="M43" s="54"/>
      <c r="N43" s="54"/>
      <c r="O43" s="55"/>
      <c r="P43" s="152">
        <f t="shared" ref="P43:P44" si="23">E43+J43</f>
        <v>-100000</v>
      </c>
    </row>
    <row r="44" spans="1:20" ht="64.2" customHeight="1" x14ac:dyDescent="0.25">
      <c r="A44" s="143" t="s">
        <v>185</v>
      </c>
      <c r="B44" s="144">
        <v>1300</v>
      </c>
      <c r="C44" s="143" t="s">
        <v>59</v>
      </c>
      <c r="D44" s="222" t="s">
        <v>186</v>
      </c>
      <c r="E44" s="54">
        <v>0</v>
      </c>
      <c r="F44" s="55"/>
      <c r="G44" s="54"/>
      <c r="H44" s="54"/>
      <c r="I44" s="54"/>
      <c r="J44" s="54">
        <f t="shared" si="22"/>
        <v>-300000</v>
      </c>
      <c r="K44" s="55">
        <v>-300000</v>
      </c>
      <c r="L44" s="54"/>
      <c r="M44" s="54"/>
      <c r="N44" s="54"/>
      <c r="O44" s="55">
        <v>-300000</v>
      </c>
      <c r="P44" s="152">
        <f t="shared" si="23"/>
        <v>-300000</v>
      </c>
      <c r="T44" s="307"/>
    </row>
    <row r="45" spans="1:20" ht="40.799999999999997" customHeight="1" x14ac:dyDescent="0.25">
      <c r="A45" s="111" t="s">
        <v>75</v>
      </c>
      <c r="B45" s="112">
        <v>4081</v>
      </c>
      <c r="C45" s="111" t="s">
        <v>76</v>
      </c>
      <c r="D45" s="36" t="s">
        <v>77</v>
      </c>
      <c r="E45" s="54">
        <f t="shared" ref="E45" si="24">F45+I45</f>
        <v>-62000</v>
      </c>
      <c r="F45" s="55">
        <v>-62000</v>
      </c>
      <c r="G45" s="55">
        <v>-50800</v>
      </c>
      <c r="H45" s="55"/>
      <c r="I45" s="55"/>
      <c r="J45" s="54">
        <f t="shared" ref="J45" si="25">L45+O45</f>
        <v>0</v>
      </c>
      <c r="K45" s="55"/>
      <c r="L45" s="55"/>
      <c r="M45" s="55"/>
      <c r="N45" s="55"/>
      <c r="O45" s="55"/>
      <c r="P45" s="54">
        <f t="shared" ref="P45" si="26">E45+J45</f>
        <v>-62000</v>
      </c>
    </row>
    <row r="46" spans="1:20" ht="24" customHeight="1" x14ac:dyDescent="0.25">
      <c r="A46" s="143"/>
      <c r="B46" s="144"/>
      <c r="C46" s="143"/>
      <c r="D46" s="153" t="s">
        <v>138</v>
      </c>
      <c r="E46" s="54">
        <f t="shared" si="17"/>
        <v>589300</v>
      </c>
      <c r="F46" s="54">
        <f>SUM(F47:F49)</f>
        <v>589300</v>
      </c>
      <c r="G46" s="54">
        <f>SUM(G47:G49)</f>
        <v>237100</v>
      </c>
      <c r="H46" s="54">
        <f>SUM(H47:H49)</f>
        <v>0</v>
      </c>
      <c r="I46" s="54">
        <f>SUM(I47:I49)</f>
        <v>0</v>
      </c>
      <c r="J46" s="54">
        <f t="shared" si="9"/>
        <v>0</v>
      </c>
      <c r="K46" s="54">
        <f>SUM(K47:K49)</f>
        <v>0</v>
      </c>
      <c r="L46" s="54">
        <f>SUM(L47:L49)</f>
        <v>0</v>
      </c>
      <c r="M46" s="54">
        <f>SUM(M47:M49)</f>
        <v>0</v>
      </c>
      <c r="N46" s="54">
        <f>SUM(N47:N49)</f>
        <v>0</v>
      </c>
      <c r="O46" s="54">
        <f>SUM(O47:O49)</f>
        <v>0</v>
      </c>
      <c r="P46" s="152">
        <f t="shared" si="13"/>
        <v>589300</v>
      </c>
    </row>
    <row r="47" spans="1:20" ht="46.8" x14ac:dyDescent="0.25">
      <c r="A47" s="103" t="s">
        <v>47</v>
      </c>
      <c r="B47" s="103" t="s">
        <v>37</v>
      </c>
      <c r="C47" s="103" t="s">
        <v>35</v>
      </c>
      <c r="D47" s="109" t="s">
        <v>38</v>
      </c>
      <c r="E47" s="54">
        <f t="shared" si="17"/>
        <v>106300</v>
      </c>
      <c r="F47" s="55">
        <f>87100+19200</f>
        <v>106300</v>
      </c>
      <c r="G47" s="55">
        <v>87100</v>
      </c>
      <c r="H47" s="55"/>
      <c r="I47" s="55"/>
      <c r="J47" s="54">
        <f t="shared" si="9"/>
        <v>0</v>
      </c>
      <c r="K47" s="55"/>
      <c r="L47" s="55"/>
      <c r="M47" s="55"/>
      <c r="N47" s="55"/>
      <c r="O47" s="55"/>
      <c r="P47" s="54">
        <f t="shared" si="13"/>
        <v>106300</v>
      </c>
    </row>
    <row r="48" spans="1:20" ht="39.6" customHeight="1" x14ac:dyDescent="0.25">
      <c r="A48" s="103" t="s">
        <v>52</v>
      </c>
      <c r="B48" s="103" t="s">
        <v>53</v>
      </c>
      <c r="C48" s="103" t="s">
        <v>54</v>
      </c>
      <c r="D48" s="100" t="s">
        <v>112</v>
      </c>
      <c r="E48" s="54">
        <f t="shared" si="17"/>
        <v>300000</v>
      </c>
      <c r="F48" s="55">
        <v>300000</v>
      </c>
      <c r="G48" s="54"/>
      <c r="H48" s="54"/>
      <c r="I48" s="54"/>
      <c r="J48" s="54">
        <f t="shared" si="9"/>
        <v>0</v>
      </c>
      <c r="K48" s="55"/>
      <c r="L48" s="54"/>
      <c r="M48" s="54"/>
      <c r="N48" s="54"/>
      <c r="O48" s="55"/>
      <c r="P48" s="152">
        <f t="shared" si="13"/>
        <v>300000</v>
      </c>
    </row>
    <row r="49" spans="1:17" ht="27" customHeight="1" x14ac:dyDescent="0.25">
      <c r="A49" s="103" t="s">
        <v>57</v>
      </c>
      <c r="B49" s="103" t="s">
        <v>58</v>
      </c>
      <c r="C49" s="103" t="s">
        <v>59</v>
      </c>
      <c r="D49" s="100" t="s">
        <v>60</v>
      </c>
      <c r="E49" s="54">
        <f t="shared" si="17"/>
        <v>183000</v>
      </c>
      <c r="F49" s="55">
        <f>150000+33000</f>
        <v>183000</v>
      </c>
      <c r="G49" s="55">
        <v>150000</v>
      </c>
      <c r="H49" s="55"/>
      <c r="I49" s="55"/>
      <c r="J49" s="54">
        <f t="shared" si="9"/>
        <v>0</v>
      </c>
      <c r="K49" s="55"/>
      <c r="L49" s="55"/>
      <c r="M49" s="55"/>
      <c r="N49" s="55"/>
      <c r="O49" s="55"/>
      <c r="P49" s="54">
        <f t="shared" si="13"/>
        <v>183000</v>
      </c>
    </row>
    <row r="50" spans="1:17" ht="40.799999999999997" customHeight="1" x14ac:dyDescent="0.25">
      <c r="A50" s="113" t="s">
        <v>61</v>
      </c>
      <c r="B50" s="116" t="s">
        <v>62</v>
      </c>
      <c r="C50" s="106"/>
      <c r="D50" s="117" t="s">
        <v>63</v>
      </c>
      <c r="E50" s="134">
        <f t="shared" si="17"/>
        <v>0</v>
      </c>
      <c r="F50" s="54">
        <f>F51</f>
        <v>0</v>
      </c>
      <c r="G50" s="54">
        <f>G51</f>
        <v>20000</v>
      </c>
      <c r="H50" s="54">
        <f>H51</f>
        <v>0</v>
      </c>
      <c r="I50" s="54">
        <f>I51</f>
        <v>0</v>
      </c>
      <c r="J50" s="54">
        <f t="shared" si="9"/>
        <v>0</v>
      </c>
      <c r="K50" s="54">
        <f>K51</f>
        <v>0</v>
      </c>
      <c r="L50" s="54">
        <f>L51</f>
        <v>0</v>
      </c>
      <c r="M50" s="54">
        <f>M51</f>
        <v>0</v>
      </c>
      <c r="N50" s="54">
        <f>N51</f>
        <v>0</v>
      </c>
      <c r="O50" s="54">
        <f>O51</f>
        <v>0</v>
      </c>
      <c r="P50" s="152">
        <f t="shared" si="13"/>
        <v>0</v>
      </c>
    </row>
    <row r="51" spans="1:17" ht="43.2" customHeight="1" x14ac:dyDescent="0.25">
      <c r="A51" s="113" t="s">
        <v>64</v>
      </c>
      <c r="B51" s="116" t="s">
        <v>62</v>
      </c>
      <c r="C51" s="106"/>
      <c r="D51" s="117" t="s">
        <v>65</v>
      </c>
      <c r="E51" s="134">
        <f t="shared" si="17"/>
        <v>0</v>
      </c>
      <c r="F51" s="54">
        <f>F52+F55</f>
        <v>0</v>
      </c>
      <c r="G51" s="54">
        <f>G52+G55</f>
        <v>20000</v>
      </c>
      <c r="H51" s="54">
        <f>H52+H55</f>
        <v>0</v>
      </c>
      <c r="I51" s="54">
        <f>I52+I55</f>
        <v>0</v>
      </c>
      <c r="J51" s="54">
        <f t="shared" si="9"/>
        <v>0</v>
      </c>
      <c r="K51" s="54">
        <f>K52+K55</f>
        <v>0</v>
      </c>
      <c r="L51" s="54">
        <f>L52+L55</f>
        <v>0</v>
      </c>
      <c r="M51" s="54">
        <f>M52+M55</f>
        <v>0</v>
      </c>
      <c r="N51" s="54">
        <f>N52+N55</f>
        <v>0</v>
      </c>
      <c r="O51" s="54">
        <f>O52+O55</f>
        <v>0</v>
      </c>
      <c r="P51" s="152">
        <f t="shared" si="13"/>
        <v>0</v>
      </c>
    </row>
    <row r="52" spans="1:17" ht="24" customHeight="1" x14ac:dyDescent="0.25">
      <c r="A52" s="105"/>
      <c r="B52" s="106"/>
      <c r="C52" s="106"/>
      <c r="D52" s="153" t="s">
        <v>136</v>
      </c>
      <c r="E52" s="134">
        <f>F52+I52</f>
        <v>-260000</v>
      </c>
      <c r="F52" s="54">
        <f>F53+F54</f>
        <v>-260000</v>
      </c>
      <c r="G52" s="54">
        <f>G53+G54</f>
        <v>-200000</v>
      </c>
      <c r="H52" s="54">
        <f>H53+H54</f>
        <v>0</v>
      </c>
      <c r="I52" s="54">
        <f>I53+I54</f>
        <v>0</v>
      </c>
      <c r="J52" s="54">
        <f t="shared" si="9"/>
        <v>0</v>
      </c>
      <c r="K52" s="54">
        <f>K54</f>
        <v>0</v>
      </c>
      <c r="L52" s="54">
        <f>L54</f>
        <v>0</v>
      </c>
      <c r="M52" s="54">
        <f>M54</f>
        <v>0</v>
      </c>
      <c r="N52" s="54">
        <f>N54</f>
        <v>0</v>
      </c>
      <c r="O52" s="54">
        <f>O54</f>
        <v>0</v>
      </c>
      <c r="P52" s="152">
        <f t="shared" si="13"/>
        <v>-260000</v>
      </c>
    </row>
    <row r="53" spans="1:17" ht="55.2" customHeight="1" x14ac:dyDescent="0.25">
      <c r="A53" s="105" t="s">
        <v>66</v>
      </c>
      <c r="B53" s="106" t="s">
        <v>37</v>
      </c>
      <c r="C53" s="106" t="s">
        <v>35</v>
      </c>
      <c r="D53" s="107" t="s">
        <v>39</v>
      </c>
      <c r="E53" s="134">
        <f t="shared" ref="E53" si="27">F53+I53</f>
        <v>-20000</v>
      </c>
      <c r="F53" s="55">
        <v>-20000</v>
      </c>
      <c r="G53" s="55"/>
      <c r="H53" s="54"/>
      <c r="I53" s="54"/>
      <c r="J53" s="54">
        <f t="shared" ref="J53" si="28">L53+O53</f>
        <v>0</v>
      </c>
      <c r="K53" s="55"/>
      <c r="L53" s="54"/>
      <c r="M53" s="54"/>
      <c r="N53" s="54"/>
      <c r="O53" s="55"/>
      <c r="P53" s="152">
        <f t="shared" ref="P53" si="29">E53+J53</f>
        <v>-20000</v>
      </c>
    </row>
    <row r="54" spans="1:17" ht="85.2" customHeight="1" x14ac:dyDescent="0.25">
      <c r="A54" s="103" t="s">
        <v>116</v>
      </c>
      <c r="B54" s="108">
        <v>3121</v>
      </c>
      <c r="C54" s="103" t="s">
        <v>117</v>
      </c>
      <c r="D54" s="96" t="s">
        <v>118</v>
      </c>
      <c r="E54" s="134">
        <f t="shared" si="17"/>
        <v>-240000</v>
      </c>
      <c r="F54" s="55">
        <f>-200000-40000</f>
        <v>-240000</v>
      </c>
      <c r="G54" s="55">
        <v>-200000</v>
      </c>
      <c r="H54" s="54"/>
      <c r="I54" s="54"/>
      <c r="J54" s="54">
        <f t="shared" si="9"/>
        <v>0</v>
      </c>
      <c r="K54" s="55"/>
      <c r="L54" s="54"/>
      <c r="M54" s="54"/>
      <c r="N54" s="54"/>
      <c r="O54" s="55"/>
      <c r="P54" s="152">
        <f t="shared" si="13"/>
        <v>-240000</v>
      </c>
    </row>
    <row r="55" spans="1:17" ht="34.799999999999997" customHeight="1" x14ac:dyDescent="0.25">
      <c r="A55" s="143"/>
      <c r="B55" s="144"/>
      <c r="C55" s="143"/>
      <c r="D55" s="153" t="s">
        <v>138</v>
      </c>
      <c r="E55" s="134">
        <f t="shared" si="17"/>
        <v>260000</v>
      </c>
      <c r="F55" s="54">
        <f>F56</f>
        <v>260000</v>
      </c>
      <c r="G55" s="54">
        <f>G56</f>
        <v>220000</v>
      </c>
      <c r="H55" s="54">
        <f>H56</f>
        <v>0</v>
      </c>
      <c r="I55" s="54">
        <f>I56</f>
        <v>0</v>
      </c>
      <c r="J55" s="54">
        <f t="shared" si="9"/>
        <v>0</v>
      </c>
      <c r="K55" s="54">
        <f>K56</f>
        <v>0</v>
      </c>
      <c r="L55" s="54">
        <f>L56</f>
        <v>0</v>
      </c>
      <c r="M55" s="54">
        <f>M56</f>
        <v>0</v>
      </c>
      <c r="N55" s="54">
        <f>N56</f>
        <v>0</v>
      </c>
      <c r="O55" s="54">
        <f>O56</f>
        <v>0</v>
      </c>
      <c r="P55" s="152">
        <f t="shared" si="13"/>
        <v>260000</v>
      </c>
    </row>
    <row r="56" spans="1:17" ht="46.8" x14ac:dyDescent="0.25">
      <c r="A56" s="105" t="s">
        <v>66</v>
      </c>
      <c r="B56" s="106" t="s">
        <v>37</v>
      </c>
      <c r="C56" s="106" t="s">
        <v>35</v>
      </c>
      <c r="D56" s="107" t="s">
        <v>39</v>
      </c>
      <c r="E56" s="134">
        <f t="shared" si="17"/>
        <v>260000</v>
      </c>
      <c r="F56" s="55">
        <f>200000+40000+20000</f>
        <v>260000</v>
      </c>
      <c r="G56" s="55">
        <f>200000+20000</f>
        <v>220000</v>
      </c>
      <c r="H56" s="54"/>
      <c r="I56" s="54"/>
      <c r="J56" s="54">
        <f t="shared" si="9"/>
        <v>0</v>
      </c>
      <c r="K56" s="55"/>
      <c r="L56" s="54"/>
      <c r="M56" s="54"/>
      <c r="N56" s="54"/>
      <c r="O56" s="55"/>
      <c r="P56" s="152">
        <f t="shared" si="13"/>
        <v>260000</v>
      </c>
    </row>
    <row r="57" spans="1:17" ht="15.6" x14ac:dyDescent="0.25">
      <c r="A57" s="116" t="s">
        <v>67</v>
      </c>
      <c r="B57" s="118" t="s">
        <v>68</v>
      </c>
      <c r="C57" s="119"/>
      <c r="D57" s="120" t="s">
        <v>69</v>
      </c>
      <c r="E57" s="54">
        <f>E58</f>
        <v>0</v>
      </c>
      <c r="F57" s="54">
        <f>F58</f>
        <v>0</v>
      </c>
      <c r="G57" s="54">
        <f>G58</f>
        <v>9900</v>
      </c>
      <c r="H57" s="54">
        <f>H58</f>
        <v>0</v>
      </c>
      <c r="I57" s="54">
        <f>I58</f>
        <v>0</v>
      </c>
      <c r="J57" s="54">
        <f t="shared" si="9"/>
        <v>0</v>
      </c>
      <c r="K57" s="54">
        <f>K58</f>
        <v>0</v>
      </c>
      <c r="L57" s="54">
        <f>L58</f>
        <v>0</v>
      </c>
      <c r="M57" s="54">
        <f>M58</f>
        <v>0</v>
      </c>
      <c r="N57" s="54">
        <f>N58</f>
        <v>0</v>
      </c>
      <c r="O57" s="54">
        <f>O58</f>
        <v>0</v>
      </c>
      <c r="P57" s="54">
        <f t="shared" si="13"/>
        <v>0</v>
      </c>
    </row>
    <row r="58" spans="1:17" ht="39" customHeight="1" x14ac:dyDescent="0.25">
      <c r="A58" s="116" t="s">
        <v>70</v>
      </c>
      <c r="B58" s="118" t="s">
        <v>68</v>
      </c>
      <c r="C58" s="119"/>
      <c r="D58" s="120" t="s">
        <v>140</v>
      </c>
      <c r="E58" s="54">
        <f>F58+I58</f>
        <v>0</v>
      </c>
      <c r="F58" s="54">
        <f>F59+F61</f>
        <v>0</v>
      </c>
      <c r="G58" s="54">
        <f>G59+G61</f>
        <v>9900</v>
      </c>
      <c r="H58" s="54">
        <f>H59+H61</f>
        <v>0</v>
      </c>
      <c r="I58" s="54">
        <f>I59+I61</f>
        <v>0</v>
      </c>
      <c r="J58" s="54">
        <f t="shared" si="9"/>
        <v>0</v>
      </c>
      <c r="K58" s="54">
        <f>K59+K61</f>
        <v>0</v>
      </c>
      <c r="L58" s="54">
        <f>L59+L61</f>
        <v>0</v>
      </c>
      <c r="M58" s="54">
        <f>M59+M61</f>
        <v>0</v>
      </c>
      <c r="N58" s="54">
        <f>N59+N61</f>
        <v>0</v>
      </c>
      <c r="O58" s="54">
        <f>O59+O61</f>
        <v>0</v>
      </c>
      <c r="P58" s="54">
        <f t="shared" si="13"/>
        <v>0</v>
      </c>
    </row>
    <row r="59" spans="1:17" ht="24" customHeight="1" x14ac:dyDescent="0.25">
      <c r="A59" s="103"/>
      <c r="B59" s="103"/>
      <c r="C59" s="103"/>
      <c r="D59" s="153" t="s">
        <v>136</v>
      </c>
      <c r="E59" s="54">
        <f t="shared" ref="E59" si="30">F59+I59</f>
        <v>-10900</v>
      </c>
      <c r="F59" s="54">
        <f>F60</f>
        <v>-10900</v>
      </c>
      <c r="G59" s="54">
        <f>G60</f>
        <v>0</v>
      </c>
      <c r="H59" s="54">
        <f>H60</f>
        <v>0</v>
      </c>
      <c r="I59" s="54">
        <f>I60</f>
        <v>0</v>
      </c>
      <c r="J59" s="54">
        <f t="shared" si="9"/>
        <v>0</v>
      </c>
      <c r="K59" s="54">
        <f>K60</f>
        <v>0</v>
      </c>
      <c r="L59" s="54">
        <f>L60</f>
        <v>0</v>
      </c>
      <c r="M59" s="54">
        <f>M60</f>
        <v>0</v>
      </c>
      <c r="N59" s="54">
        <f>N60</f>
        <v>0</v>
      </c>
      <c r="O59" s="54">
        <f>O60</f>
        <v>0</v>
      </c>
      <c r="P59" s="54">
        <f t="shared" si="13"/>
        <v>-10900</v>
      </c>
    </row>
    <row r="60" spans="1:17" ht="46.8" x14ac:dyDescent="0.25">
      <c r="A60" s="103" t="s">
        <v>71</v>
      </c>
      <c r="B60" s="103" t="s">
        <v>37</v>
      </c>
      <c r="C60" s="103" t="s">
        <v>35</v>
      </c>
      <c r="D60" s="109" t="s">
        <v>38</v>
      </c>
      <c r="E60" s="54">
        <f t="shared" ref="E60:E62" si="31">F60+I60</f>
        <v>-10900</v>
      </c>
      <c r="F60" s="55">
        <v>-10900</v>
      </c>
      <c r="G60" s="55"/>
      <c r="H60" s="55"/>
      <c r="I60" s="55"/>
      <c r="J60" s="54">
        <f t="shared" ref="J60" si="32">L60+O60</f>
        <v>0</v>
      </c>
      <c r="K60" s="55"/>
      <c r="L60" s="55"/>
      <c r="M60" s="55"/>
      <c r="N60" s="55"/>
      <c r="O60" s="55"/>
      <c r="P60" s="54">
        <f t="shared" ref="P60:P61" si="33">E60+J60</f>
        <v>-10900</v>
      </c>
    </row>
    <row r="61" spans="1:17" ht="25.8" customHeight="1" x14ac:dyDescent="0.25">
      <c r="A61" s="105"/>
      <c r="B61" s="106"/>
      <c r="C61" s="106"/>
      <c r="D61" s="153" t="s">
        <v>138</v>
      </c>
      <c r="E61" s="54">
        <f t="shared" si="31"/>
        <v>10900</v>
      </c>
      <c r="F61" s="54">
        <f>F62</f>
        <v>10900</v>
      </c>
      <c r="G61" s="54">
        <f>G62</f>
        <v>9900</v>
      </c>
      <c r="H61" s="54">
        <f>H62</f>
        <v>0</v>
      </c>
      <c r="I61" s="54">
        <f>I62</f>
        <v>0</v>
      </c>
      <c r="J61" s="54"/>
      <c r="K61" s="54">
        <f>K62</f>
        <v>0</v>
      </c>
      <c r="L61" s="54">
        <f>L62</f>
        <v>0</v>
      </c>
      <c r="M61" s="54">
        <f>M62</f>
        <v>0</v>
      </c>
      <c r="N61" s="54">
        <f>N62</f>
        <v>0</v>
      </c>
      <c r="O61" s="54">
        <f>O62</f>
        <v>0</v>
      </c>
      <c r="P61" s="54">
        <f t="shared" si="33"/>
        <v>10900</v>
      </c>
    </row>
    <row r="62" spans="1:17" ht="46.8" x14ac:dyDescent="0.25">
      <c r="A62" s="103" t="s">
        <v>71</v>
      </c>
      <c r="B62" s="103" t="s">
        <v>37</v>
      </c>
      <c r="C62" s="103" t="s">
        <v>35</v>
      </c>
      <c r="D62" s="109" t="s">
        <v>38</v>
      </c>
      <c r="E62" s="54">
        <f t="shared" si="31"/>
        <v>10900</v>
      </c>
      <c r="F62" s="55">
        <f>9900+1000</f>
        <v>10900</v>
      </c>
      <c r="G62" s="55">
        <v>9900</v>
      </c>
      <c r="H62" s="55"/>
      <c r="I62" s="55"/>
      <c r="J62" s="54">
        <f t="shared" ref="J62" si="34">L62+O62</f>
        <v>0</v>
      </c>
      <c r="K62" s="55"/>
      <c r="L62" s="55"/>
      <c r="M62" s="55"/>
      <c r="N62" s="55"/>
      <c r="O62" s="55"/>
      <c r="P62" s="54">
        <f t="shared" ref="P62" si="35">E62+J62</f>
        <v>10900</v>
      </c>
    </row>
    <row r="63" spans="1:17" ht="22.65" customHeight="1" x14ac:dyDescent="0.25">
      <c r="A63" s="101"/>
      <c r="B63" s="122"/>
      <c r="C63" s="101"/>
      <c r="D63" s="102" t="s">
        <v>73</v>
      </c>
      <c r="E63" s="54">
        <f>F63+I63</f>
        <v>16670300</v>
      </c>
      <c r="F63" s="54">
        <f>F13+F26</f>
        <v>16649400</v>
      </c>
      <c r="G63" s="54">
        <f>G13+G26</f>
        <v>13571837.800000001</v>
      </c>
      <c r="H63" s="54">
        <f>H13+H26</f>
        <v>299100</v>
      </c>
      <c r="I63" s="54">
        <f>I13+I26</f>
        <v>20900</v>
      </c>
      <c r="J63" s="54">
        <f t="shared" ref="J63" si="36">L63+O63</f>
        <v>-300000</v>
      </c>
      <c r="K63" s="54">
        <f>K13+K26</f>
        <v>-300000</v>
      </c>
      <c r="L63" s="54">
        <f>L13+L26</f>
        <v>0</v>
      </c>
      <c r="M63" s="54">
        <f>M13+M26</f>
        <v>0</v>
      </c>
      <c r="N63" s="54">
        <f>N13+N26</f>
        <v>0</v>
      </c>
      <c r="O63" s="54">
        <f>O13+O26</f>
        <v>-300000</v>
      </c>
      <c r="P63" s="54">
        <f>E63+J63</f>
        <v>16370300</v>
      </c>
      <c r="Q63" s="32"/>
    </row>
    <row r="64" spans="1:17" ht="51.75" customHeight="1" x14ac:dyDescent="0.3">
      <c r="D64" s="33" t="s">
        <v>15</v>
      </c>
      <c r="E64" s="34"/>
      <c r="L64" s="33" t="s">
        <v>16</v>
      </c>
    </row>
    <row r="66" spans="5:17" ht="15.6" x14ac:dyDescent="0.3">
      <c r="E66" s="75"/>
      <c r="J66" s="74">
        <f>J63-'Дод1 доходи'!E18</f>
        <v>-300000</v>
      </c>
    </row>
    <row r="67" spans="5:17" ht="21.75" customHeight="1" x14ac:dyDescent="0.25">
      <c r="E67" s="74">
        <f t="shared" ref="E67:P67" si="37">E63-E14</f>
        <v>-223700</v>
      </c>
      <c r="F67" s="74">
        <f t="shared" si="37"/>
        <v>-244600</v>
      </c>
      <c r="G67" s="74">
        <f t="shared" si="37"/>
        <v>-276162.19999999925</v>
      </c>
      <c r="H67" s="74">
        <f t="shared" si="37"/>
        <v>299100</v>
      </c>
      <c r="I67" s="74">
        <f t="shared" si="37"/>
        <v>20900</v>
      </c>
      <c r="J67" s="74">
        <f t="shared" si="37"/>
        <v>-300000</v>
      </c>
      <c r="K67" s="74">
        <f t="shared" si="37"/>
        <v>-300000</v>
      </c>
      <c r="L67" s="74">
        <f t="shared" si="37"/>
        <v>0</v>
      </c>
      <c r="M67" s="74">
        <f t="shared" si="37"/>
        <v>0</v>
      </c>
      <c r="N67" s="74">
        <f t="shared" si="37"/>
        <v>0</v>
      </c>
      <c r="O67" s="74">
        <f t="shared" si="37"/>
        <v>-300000</v>
      </c>
      <c r="P67" s="74">
        <f t="shared" si="37"/>
        <v>-523700</v>
      </c>
    </row>
    <row r="68" spans="5:17" ht="13.8" x14ac:dyDescent="0.25">
      <c r="G68" s="74"/>
      <c r="Q68" s="35"/>
    </row>
    <row r="69" spans="5:17" ht="13.8" x14ac:dyDescent="0.25">
      <c r="Q69" s="35"/>
    </row>
    <row r="71" spans="5:17" ht="18" x14ac:dyDescent="0.35">
      <c r="E71" s="72">
        <f>G63/E63*100</f>
        <v>81.413278705242263</v>
      </c>
      <c r="G71" s="73"/>
    </row>
    <row r="72" spans="5:17" ht="18" x14ac:dyDescent="0.35">
      <c r="E72" s="72">
        <f>2823000/E63*100</f>
        <v>16.934308320786069</v>
      </c>
    </row>
    <row r="75" spans="5:17" ht="18" x14ac:dyDescent="0.35">
      <c r="E75" s="72"/>
      <c r="F75" s="72">
        <f>100000/E63*100</f>
        <v>0.59986922850818525</v>
      </c>
      <c r="G75" s="72">
        <f>3409.2+753.5+80+18.3+82+18+138+30.4+160+35.2</f>
        <v>4724.5999999999995</v>
      </c>
    </row>
    <row r="76" spans="5:17" ht="18" x14ac:dyDescent="0.35">
      <c r="E76" s="74"/>
      <c r="G76" s="72">
        <f>541+119</f>
        <v>660</v>
      </c>
    </row>
    <row r="77" spans="5:17" ht="18" x14ac:dyDescent="0.35">
      <c r="G77" s="72">
        <f>1638+396.4</f>
        <v>2034.4</v>
      </c>
    </row>
    <row r="78" spans="5:17" ht="18" x14ac:dyDescent="0.35">
      <c r="G78" s="72">
        <f>120+26.4+3260+164+800+36+1914+448</f>
        <v>6768.4</v>
      </c>
    </row>
    <row r="79" spans="5:17" ht="17.399999999999999" x14ac:dyDescent="0.3">
      <c r="G79" s="181">
        <f>G75+G76+G77+G78</f>
        <v>14187.4</v>
      </c>
    </row>
    <row r="80" spans="5:17" ht="18" x14ac:dyDescent="0.35">
      <c r="G80" s="72"/>
    </row>
    <row r="81" spans="7:7" ht="18" x14ac:dyDescent="0.35">
      <c r="G81" s="83"/>
    </row>
    <row r="82" spans="7:7" ht="18" x14ac:dyDescent="0.35">
      <c r="G82" s="83"/>
    </row>
    <row r="83" spans="7:7" ht="18" x14ac:dyDescent="0.35">
      <c r="G83" s="83"/>
    </row>
    <row r="84" spans="7:7" ht="18" x14ac:dyDescent="0.35">
      <c r="G84" s="83"/>
    </row>
  </sheetData>
  <sheetProtection selectLockedCells="1" selectUnlockedCells="1"/>
  <mergeCells count="31">
    <mergeCell ref="M1:O1"/>
    <mergeCell ref="A5:P5"/>
    <mergeCell ref="A6:B6"/>
    <mergeCell ref="A7:B7"/>
    <mergeCell ref="M2:P2"/>
    <mergeCell ref="M3:P3"/>
    <mergeCell ref="P8:P11"/>
    <mergeCell ref="E9:E11"/>
    <mergeCell ref="F9:F11"/>
    <mergeCell ref="G9:H9"/>
    <mergeCell ref="I9:I11"/>
    <mergeCell ref="J9:J11"/>
    <mergeCell ref="L9:L11"/>
    <mergeCell ref="M9:N9"/>
    <mergeCell ref="O9:O11"/>
    <mergeCell ref="G10:G11"/>
    <mergeCell ref="H10:H11"/>
    <mergeCell ref="K10:K11"/>
    <mergeCell ref="M10:M11"/>
    <mergeCell ref="N10:N11"/>
    <mergeCell ref="E8:I8"/>
    <mergeCell ref="A22:D22"/>
    <mergeCell ref="A26:D26"/>
    <mergeCell ref="A13:D13"/>
    <mergeCell ref="A14:D14"/>
    <mergeCell ref="J8:O8"/>
    <mergeCell ref="A18:D18"/>
    <mergeCell ref="A8:A11"/>
    <mergeCell ref="B8:B11"/>
    <mergeCell ref="C8:C11"/>
    <mergeCell ref="D8:D11"/>
  </mergeCells>
  <conditionalFormatting sqref="D45">
    <cfRule type="expression" dxfId="4" priority="1" stopIfTrue="1">
      <formula>#REF!=1</formula>
    </cfRule>
  </conditionalFormatting>
  <printOptions horizontalCentered="1"/>
  <pageMargins left="0.19685039370078741" right="0.19685039370078741" top="0.89" bottom="0.39370078740157483" header="0.51181102362204722" footer="0.31496062992125984"/>
  <pageSetup paperSize="9" scale="57" firstPageNumber="0" orientation="landscape" verticalDpi="300" r:id="rId1"/>
  <headerFooter alignWithMargins="0"/>
  <rowBreaks count="2" manualBreakCount="2">
    <brk id="25" max="15" man="1"/>
    <brk id="45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tabSelected="1" view="pageBreakPreview" topLeftCell="A19" zoomScale="80" zoomScaleNormal="100" zoomScaleSheetLayoutView="80" workbookViewId="0">
      <selection activeCell="D36" sqref="D36"/>
    </sheetView>
  </sheetViews>
  <sheetFormatPr defaultRowHeight="15.6" x14ac:dyDescent="0.3"/>
  <cols>
    <col min="1" max="1" width="19.44140625" style="37" customWidth="1"/>
    <col min="2" max="2" width="17.88671875" style="37" customWidth="1"/>
    <col min="3" max="3" width="43.5546875" style="37" customWidth="1"/>
    <col min="4" max="4" width="20.109375" style="37" customWidth="1"/>
    <col min="5" max="5" width="16" style="37" customWidth="1"/>
    <col min="6" max="256" width="9.109375" style="37"/>
    <col min="257" max="257" width="19.44140625" style="37" customWidth="1"/>
    <col min="258" max="258" width="17.88671875" style="37" customWidth="1"/>
    <col min="259" max="259" width="40.88671875" style="37" customWidth="1"/>
    <col min="260" max="260" width="17" style="37" customWidth="1"/>
    <col min="261" max="512" width="9.109375" style="37"/>
    <col min="513" max="513" width="19.44140625" style="37" customWidth="1"/>
    <col min="514" max="514" width="17.88671875" style="37" customWidth="1"/>
    <col min="515" max="515" width="40.88671875" style="37" customWidth="1"/>
    <col min="516" max="516" width="17" style="37" customWidth="1"/>
    <col min="517" max="768" width="9.109375" style="37"/>
    <col min="769" max="769" width="19.44140625" style="37" customWidth="1"/>
    <col min="770" max="770" width="17.88671875" style="37" customWidth="1"/>
    <col min="771" max="771" width="40.88671875" style="37" customWidth="1"/>
    <col min="772" max="772" width="17" style="37" customWidth="1"/>
    <col min="773" max="1024" width="9.109375" style="37"/>
    <col min="1025" max="1025" width="19.44140625" style="37" customWidth="1"/>
    <col min="1026" max="1026" width="17.88671875" style="37" customWidth="1"/>
    <col min="1027" max="1027" width="40.88671875" style="37" customWidth="1"/>
    <col min="1028" max="1028" width="17" style="37" customWidth="1"/>
    <col min="1029" max="1280" width="9.109375" style="37"/>
    <col min="1281" max="1281" width="19.44140625" style="37" customWidth="1"/>
    <col min="1282" max="1282" width="17.88671875" style="37" customWidth="1"/>
    <col min="1283" max="1283" width="40.88671875" style="37" customWidth="1"/>
    <col min="1284" max="1284" width="17" style="37" customWidth="1"/>
    <col min="1285" max="1536" width="9.109375" style="37"/>
    <col min="1537" max="1537" width="19.44140625" style="37" customWidth="1"/>
    <col min="1538" max="1538" width="17.88671875" style="37" customWidth="1"/>
    <col min="1539" max="1539" width="40.88671875" style="37" customWidth="1"/>
    <col min="1540" max="1540" width="17" style="37" customWidth="1"/>
    <col min="1541" max="1792" width="9.109375" style="37"/>
    <col min="1793" max="1793" width="19.44140625" style="37" customWidth="1"/>
    <col min="1794" max="1794" width="17.88671875" style="37" customWidth="1"/>
    <col min="1795" max="1795" width="40.88671875" style="37" customWidth="1"/>
    <col min="1796" max="1796" width="17" style="37" customWidth="1"/>
    <col min="1797" max="2048" width="9.109375" style="37"/>
    <col min="2049" max="2049" width="19.44140625" style="37" customWidth="1"/>
    <col min="2050" max="2050" width="17.88671875" style="37" customWidth="1"/>
    <col min="2051" max="2051" width="40.88671875" style="37" customWidth="1"/>
    <col min="2052" max="2052" width="17" style="37" customWidth="1"/>
    <col min="2053" max="2304" width="9.109375" style="37"/>
    <col min="2305" max="2305" width="19.44140625" style="37" customWidth="1"/>
    <col min="2306" max="2306" width="17.88671875" style="37" customWidth="1"/>
    <col min="2307" max="2307" width="40.88671875" style="37" customWidth="1"/>
    <col min="2308" max="2308" width="17" style="37" customWidth="1"/>
    <col min="2309" max="2560" width="9.109375" style="37"/>
    <col min="2561" max="2561" width="19.44140625" style="37" customWidth="1"/>
    <col min="2562" max="2562" width="17.88671875" style="37" customWidth="1"/>
    <col min="2563" max="2563" width="40.88671875" style="37" customWidth="1"/>
    <col min="2564" max="2564" width="17" style="37" customWidth="1"/>
    <col min="2565" max="2816" width="9.109375" style="37"/>
    <col min="2817" max="2817" width="19.44140625" style="37" customWidth="1"/>
    <col min="2818" max="2818" width="17.88671875" style="37" customWidth="1"/>
    <col min="2819" max="2819" width="40.88671875" style="37" customWidth="1"/>
    <col min="2820" max="2820" width="17" style="37" customWidth="1"/>
    <col min="2821" max="3072" width="9.109375" style="37"/>
    <col min="3073" max="3073" width="19.44140625" style="37" customWidth="1"/>
    <col min="3074" max="3074" width="17.88671875" style="37" customWidth="1"/>
    <col min="3075" max="3075" width="40.88671875" style="37" customWidth="1"/>
    <col min="3076" max="3076" width="17" style="37" customWidth="1"/>
    <col min="3077" max="3328" width="9.109375" style="37"/>
    <col min="3329" max="3329" width="19.44140625" style="37" customWidth="1"/>
    <col min="3330" max="3330" width="17.88671875" style="37" customWidth="1"/>
    <col min="3331" max="3331" width="40.88671875" style="37" customWidth="1"/>
    <col min="3332" max="3332" width="17" style="37" customWidth="1"/>
    <col min="3333" max="3584" width="9.109375" style="37"/>
    <col min="3585" max="3585" width="19.44140625" style="37" customWidth="1"/>
    <col min="3586" max="3586" width="17.88671875" style="37" customWidth="1"/>
    <col min="3587" max="3587" width="40.88671875" style="37" customWidth="1"/>
    <col min="3588" max="3588" width="17" style="37" customWidth="1"/>
    <col min="3589" max="3840" width="9.109375" style="37"/>
    <col min="3841" max="3841" width="19.44140625" style="37" customWidth="1"/>
    <col min="3842" max="3842" width="17.88671875" style="37" customWidth="1"/>
    <col min="3843" max="3843" width="40.88671875" style="37" customWidth="1"/>
    <col min="3844" max="3844" width="17" style="37" customWidth="1"/>
    <col min="3845" max="4096" width="9.109375" style="37"/>
    <col min="4097" max="4097" width="19.44140625" style="37" customWidth="1"/>
    <col min="4098" max="4098" width="17.88671875" style="37" customWidth="1"/>
    <col min="4099" max="4099" width="40.88671875" style="37" customWidth="1"/>
    <col min="4100" max="4100" width="17" style="37" customWidth="1"/>
    <col min="4101" max="4352" width="9.109375" style="37"/>
    <col min="4353" max="4353" width="19.44140625" style="37" customWidth="1"/>
    <col min="4354" max="4354" width="17.88671875" style="37" customWidth="1"/>
    <col min="4355" max="4355" width="40.88671875" style="37" customWidth="1"/>
    <col min="4356" max="4356" width="17" style="37" customWidth="1"/>
    <col min="4357" max="4608" width="9.109375" style="37"/>
    <col min="4609" max="4609" width="19.44140625" style="37" customWidth="1"/>
    <col min="4610" max="4610" width="17.88671875" style="37" customWidth="1"/>
    <col min="4611" max="4611" width="40.88671875" style="37" customWidth="1"/>
    <col min="4612" max="4612" width="17" style="37" customWidth="1"/>
    <col min="4613" max="4864" width="9.109375" style="37"/>
    <col min="4865" max="4865" width="19.44140625" style="37" customWidth="1"/>
    <col min="4866" max="4866" width="17.88671875" style="37" customWidth="1"/>
    <col min="4867" max="4867" width="40.88671875" style="37" customWidth="1"/>
    <col min="4868" max="4868" width="17" style="37" customWidth="1"/>
    <col min="4869" max="5120" width="9.109375" style="37"/>
    <col min="5121" max="5121" width="19.44140625" style="37" customWidth="1"/>
    <col min="5122" max="5122" width="17.88671875" style="37" customWidth="1"/>
    <col min="5123" max="5123" width="40.88671875" style="37" customWidth="1"/>
    <col min="5124" max="5124" width="17" style="37" customWidth="1"/>
    <col min="5125" max="5376" width="9.109375" style="37"/>
    <col min="5377" max="5377" width="19.44140625" style="37" customWidth="1"/>
    <col min="5378" max="5378" width="17.88671875" style="37" customWidth="1"/>
    <col min="5379" max="5379" width="40.88671875" style="37" customWidth="1"/>
    <col min="5380" max="5380" width="17" style="37" customWidth="1"/>
    <col min="5381" max="5632" width="9.109375" style="37"/>
    <col min="5633" max="5633" width="19.44140625" style="37" customWidth="1"/>
    <col min="5634" max="5634" width="17.88671875" style="37" customWidth="1"/>
    <col min="5635" max="5635" width="40.88671875" style="37" customWidth="1"/>
    <col min="5636" max="5636" width="17" style="37" customWidth="1"/>
    <col min="5637" max="5888" width="9.109375" style="37"/>
    <col min="5889" max="5889" width="19.44140625" style="37" customWidth="1"/>
    <col min="5890" max="5890" width="17.88671875" style="37" customWidth="1"/>
    <col min="5891" max="5891" width="40.88671875" style="37" customWidth="1"/>
    <col min="5892" max="5892" width="17" style="37" customWidth="1"/>
    <col min="5893" max="6144" width="9.109375" style="37"/>
    <col min="6145" max="6145" width="19.44140625" style="37" customWidth="1"/>
    <col min="6146" max="6146" width="17.88671875" style="37" customWidth="1"/>
    <col min="6147" max="6147" width="40.88671875" style="37" customWidth="1"/>
    <col min="6148" max="6148" width="17" style="37" customWidth="1"/>
    <col min="6149" max="6400" width="9.109375" style="37"/>
    <col min="6401" max="6401" width="19.44140625" style="37" customWidth="1"/>
    <col min="6402" max="6402" width="17.88671875" style="37" customWidth="1"/>
    <col min="6403" max="6403" width="40.88671875" style="37" customWidth="1"/>
    <col min="6404" max="6404" width="17" style="37" customWidth="1"/>
    <col min="6405" max="6656" width="9.109375" style="37"/>
    <col min="6657" max="6657" width="19.44140625" style="37" customWidth="1"/>
    <col min="6658" max="6658" width="17.88671875" style="37" customWidth="1"/>
    <col min="6659" max="6659" width="40.88671875" style="37" customWidth="1"/>
    <col min="6660" max="6660" width="17" style="37" customWidth="1"/>
    <col min="6661" max="6912" width="9.109375" style="37"/>
    <col min="6913" max="6913" width="19.44140625" style="37" customWidth="1"/>
    <col min="6914" max="6914" width="17.88671875" style="37" customWidth="1"/>
    <col min="6915" max="6915" width="40.88671875" style="37" customWidth="1"/>
    <col min="6916" max="6916" width="17" style="37" customWidth="1"/>
    <col min="6917" max="7168" width="9.109375" style="37"/>
    <col min="7169" max="7169" width="19.44140625" style="37" customWidth="1"/>
    <col min="7170" max="7170" width="17.88671875" style="37" customWidth="1"/>
    <col min="7171" max="7171" width="40.88671875" style="37" customWidth="1"/>
    <col min="7172" max="7172" width="17" style="37" customWidth="1"/>
    <col min="7173" max="7424" width="9.109375" style="37"/>
    <col min="7425" max="7425" width="19.44140625" style="37" customWidth="1"/>
    <col min="7426" max="7426" width="17.88671875" style="37" customWidth="1"/>
    <col min="7427" max="7427" width="40.88671875" style="37" customWidth="1"/>
    <col min="7428" max="7428" width="17" style="37" customWidth="1"/>
    <col min="7429" max="7680" width="9.109375" style="37"/>
    <col min="7681" max="7681" width="19.44140625" style="37" customWidth="1"/>
    <col min="7682" max="7682" width="17.88671875" style="37" customWidth="1"/>
    <col min="7683" max="7683" width="40.88671875" style="37" customWidth="1"/>
    <col min="7684" max="7684" width="17" style="37" customWidth="1"/>
    <col min="7685" max="7936" width="9.109375" style="37"/>
    <col min="7937" max="7937" width="19.44140625" style="37" customWidth="1"/>
    <col min="7938" max="7938" width="17.88671875" style="37" customWidth="1"/>
    <col min="7939" max="7939" width="40.88671875" style="37" customWidth="1"/>
    <col min="7940" max="7940" width="17" style="37" customWidth="1"/>
    <col min="7941" max="8192" width="9.109375" style="37"/>
    <col min="8193" max="8193" width="19.44140625" style="37" customWidth="1"/>
    <col min="8194" max="8194" width="17.88671875" style="37" customWidth="1"/>
    <col min="8195" max="8195" width="40.88671875" style="37" customWidth="1"/>
    <col min="8196" max="8196" width="17" style="37" customWidth="1"/>
    <col min="8197" max="8448" width="9.109375" style="37"/>
    <col min="8449" max="8449" width="19.44140625" style="37" customWidth="1"/>
    <col min="8450" max="8450" width="17.88671875" style="37" customWidth="1"/>
    <col min="8451" max="8451" width="40.88671875" style="37" customWidth="1"/>
    <col min="8452" max="8452" width="17" style="37" customWidth="1"/>
    <col min="8453" max="8704" width="9.109375" style="37"/>
    <col min="8705" max="8705" width="19.44140625" style="37" customWidth="1"/>
    <col min="8706" max="8706" width="17.88671875" style="37" customWidth="1"/>
    <col min="8707" max="8707" width="40.88671875" style="37" customWidth="1"/>
    <col min="8708" max="8708" width="17" style="37" customWidth="1"/>
    <col min="8709" max="8960" width="9.109375" style="37"/>
    <col min="8961" max="8961" width="19.44140625" style="37" customWidth="1"/>
    <col min="8962" max="8962" width="17.88671875" style="37" customWidth="1"/>
    <col min="8963" max="8963" width="40.88671875" style="37" customWidth="1"/>
    <col min="8964" max="8964" width="17" style="37" customWidth="1"/>
    <col min="8965" max="9216" width="9.109375" style="37"/>
    <col min="9217" max="9217" width="19.44140625" style="37" customWidth="1"/>
    <col min="9218" max="9218" width="17.88671875" style="37" customWidth="1"/>
    <col min="9219" max="9219" width="40.88671875" style="37" customWidth="1"/>
    <col min="9220" max="9220" width="17" style="37" customWidth="1"/>
    <col min="9221" max="9472" width="9.109375" style="37"/>
    <col min="9473" max="9473" width="19.44140625" style="37" customWidth="1"/>
    <col min="9474" max="9474" width="17.88671875" style="37" customWidth="1"/>
    <col min="9475" max="9475" width="40.88671875" style="37" customWidth="1"/>
    <col min="9476" max="9476" width="17" style="37" customWidth="1"/>
    <col min="9477" max="9728" width="9.109375" style="37"/>
    <col min="9729" max="9729" width="19.44140625" style="37" customWidth="1"/>
    <col min="9730" max="9730" width="17.88671875" style="37" customWidth="1"/>
    <col min="9731" max="9731" width="40.88671875" style="37" customWidth="1"/>
    <col min="9732" max="9732" width="17" style="37" customWidth="1"/>
    <col min="9733" max="9984" width="9.109375" style="37"/>
    <col min="9985" max="9985" width="19.44140625" style="37" customWidth="1"/>
    <col min="9986" max="9986" width="17.88671875" style="37" customWidth="1"/>
    <col min="9987" max="9987" width="40.88671875" style="37" customWidth="1"/>
    <col min="9988" max="9988" width="17" style="37" customWidth="1"/>
    <col min="9989" max="10240" width="9.109375" style="37"/>
    <col min="10241" max="10241" width="19.44140625" style="37" customWidth="1"/>
    <col min="10242" max="10242" width="17.88671875" style="37" customWidth="1"/>
    <col min="10243" max="10243" width="40.88671875" style="37" customWidth="1"/>
    <col min="10244" max="10244" width="17" style="37" customWidth="1"/>
    <col min="10245" max="10496" width="9.109375" style="37"/>
    <col min="10497" max="10497" width="19.44140625" style="37" customWidth="1"/>
    <col min="10498" max="10498" width="17.88671875" style="37" customWidth="1"/>
    <col min="10499" max="10499" width="40.88671875" style="37" customWidth="1"/>
    <col min="10500" max="10500" width="17" style="37" customWidth="1"/>
    <col min="10501" max="10752" width="9.109375" style="37"/>
    <col min="10753" max="10753" width="19.44140625" style="37" customWidth="1"/>
    <col min="10754" max="10754" width="17.88671875" style="37" customWidth="1"/>
    <col min="10755" max="10755" width="40.88671875" style="37" customWidth="1"/>
    <col min="10756" max="10756" width="17" style="37" customWidth="1"/>
    <col min="10757" max="11008" width="9.109375" style="37"/>
    <col min="11009" max="11009" width="19.44140625" style="37" customWidth="1"/>
    <col min="11010" max="11010" width="17.88671875" style="37" customWidth="1"/>
    <col min="11011" max="11011" width="40.88671875" style="37" customWidth="1"/>
    <col min="11012" max="11012" width="17" style="37" customWidth="1"/>
    <col min="11013" max="11264" width="9.109375" style="37"/>
    <col min="11265" max="11265" width="19.44140625" style="37" customWidth="1"/>
    <col min="11266" max="11266" width="17.88671875" style="37" customWidth="1"/>
    <col min="11267" max="11267" width="40.88671875" style="37" customWidth="1"/>
    <col min="11268" max="11268" width="17" style="37" customWidth="1"/>
    <col min="11269" max="11520" width="9.109375" style="37"/>
    <col min="11521" max="11521" width="19.44140625" style="37" customWidth="1"/>
    <col min="11522" max="11522" width="17.88671875" style="37" customWidth="1"/>
    <col min="11523" max="11523" width="40.88671875" style="37" customWidth="1"/>
    <col min="11524" max="11524" width="17" style="37" customWidth="1"/>
    <col min="11525" max="11776" width="9.109375" style="37"/>
    <col min="11777" max="11777" width="19.44140625" style="37" customWidth="1"/>
    <col min="11778" max="11778" width="17.88671875" style="37" customWidth="1"/>
    <col min="11779" max="11779" width="40.88671875" style="37" customWidth="1"/>
    <col min="11780" max="11780" width="17" style="37" customWidth="1"/>
    <col min="11781" max="12032" width="9.109375" style="37"/>
    <col min="12033" max="12033" width="19.44140625" style="37" customWidth="1"/>
    <col min="12034" max="12034" width="17.88671875" style="37" customWidth="1"/>
    <col min="12035" max="12035" width="40.88671875" style="37" customWidth="1"/>
    <col min="12036" max="12036" width="17" style="37" customWidth="1"/>
    <col min="12037" max="12288" width="9.109375" style="37"/>
    <col min="12289" max="12289" width="19.44140625" style="37" customWidth="1"/>
    <col min="12290" max="12290" width="17.88671875" style="37" customWidth="1"/>
    <col min="12291" max="12291" width="40.88671875" style="37" customWidth="1"/>
    <col min="12292" max="12292" width="17" style="37" customWidth="1"/>
    <col min="12293" max="12544" width="9.109375" style="37"/>
    <col min="12545" max="12545" width="19.44140625" style="37" customWidth="1"/>
    <col min="12546" max="12546" width="17.88671875" style="37" customWidth="1"/>
    <col min="12547" max="12547" width="40.88671875" style="37" customWidth="1"/>
    <col min="12548" max="12548" width="17" style="37" customWidth="1"/>
    <col min="12549" max="12800" width="9.109375" style="37"/>
    <col min="12801" max="12801" width="19.44140625" style="37" customWidth="1"/>
    <col min="12802" max="12802" width="17.88671875" style="37" customWidth="1"/>
    <col min="12803" max="12803" width="40.88671875" style="37" customWidth="1"/>
    <col min="12804" max="12804" width="17" style="37" customWidth="1"/>
    <col min="12805" max="13056" width="9.109375" style="37"/>
    <col min="13057" max="13057" width="19.44140625" style="37" customWidth="1"/>
    <col min="13058" max="13058" width="17.88671875" style="37" customWidth="1"/>
    <col min="13059" max="13059" width="40.88671875" style="37" customWidth="1"/>
    <col min="13060" max="13060" width="17" style="37" customWidth="1"/>
    <col min="13061" max="13312" width="9.109375" style="37"/>
    <col min="13313" max="13313" width="19.44140625" style="37" customWidth="1"/>
    <col min="13314" max="13314" width="17.88671875" style="37" customWidth="1"/>
    <col min="13315" max="13315" width="40.88671875" style="37" customWidth="1"/>
    <col min="13316" max="13316" width="17" style="37" customWidth="1"/>
    <col min="13317" max="13568" width="9.109375" style="37"/>
    <col min="13569" max="13569" width="19.44140625" style="37" customWidth="1"/>
    <col min="13570" max="13570" width="17.88671875" style="37" customWidth="1"/>
    <col min="13571" max="13571" width="40.88671875" style="37" customWidth="1"/>
    <col min="13572" max="13572" width="17" style="37" customWidth="1"/>
    <col min="13573" max="13824" width="9.109375" style="37"/>
    <col min="13825" max="13825" width="19.44140625" style="37" customWidth="1"/>
    <col min="13826" max="13826" width="17.88671875" style="37" customWidth="1"/>
    <col min="13827" max="13827" width="40.88671875" style="37" customWidth="1"/>
    <col min="13828" max="13828" width="17" style="37" customWidth="1"/>
    <col min="13829" max="14080" width="9.109375" style="37"/>
    <col min="14081" max="14081" width="19.44140625" style="37" customWidth="1"/>
    <col min="14082" max="14082" width="17.88671875" style="37" customWidth="1"/>
    <col min="14083" max="14083" width="40.88671875" style="37" customWidth="1"/>
    <col min="14084" max="14084" width="17" style="37" customWidth="1"/>
    <col min="14085" max="14336" width="9.109375" style="37"/>
    <col min="14337" max="14337" width="19.44140625" style="37" customWidth="1"/>
    <col min="14338" max="14338" width="17.88671875" style="37" customWidth="1"/>
    <col min="14339" max="14339" width="40.88671875" style="37" customWidth="1"/>
    <col min="14340" max="14340" width="17" style="37" customWidth="1"/>
    <col min="14341" max="14592" width="9.109375" style="37"/>
    <col min="14593" max="14593" width="19.44140625" style="37" customWidth="1"/>
    <col min="14594" max="14594" width="17.88671875" style="37" customWidth="1"/>
    <col min="14595" max="14595" width="40.88671875" style="37" customWidth="1"/>
    <col min="14596" max="14596" width="17" style="37" customWidth="1"/>
    <col min="14597" max="14848" width="9.109375" style="37"/>
    <col min="14849" max="14849" width="19.44140625" style="37" customWidth="1"/>
    <col min="14850" max="14850" width="17.88671875" style="37" customWidth="1"/>
    <col min="14851" max="14851" width="40.88671875" style="37" customWidth="1"/>
    <col min="14852" max="14852" width="17" style="37" customWidth="1"/>
    <col min="14853" max="15104" width="9.109375" style="37"/>
    <col min="15105" max="15105" width="19.44140625" style="37" customWidth="1"/>
    <col min="15106" max="15106" width="17.88671875" style="37" customWidth="1"/>
    <col min="15107" max="15107" width="40.88671875" style="37" customWidth="1"/>
    <col min="15108" max="15108" width="17" style="37" customWidth="1"/>
    <col min="15109" max="15360" width="9.109375" style="37"/>
    <col min="15361" max="15361" width="19.44140625" style="37" customWidth="1"/>
    <col min="15362" max="15362" width="17.88671875" style="37" customWidth="1"/>
    <col min="15363" max="15363" width="40.88671875" style="37" customWidth="1"/>
    <col min="15364" max="15364" width="17" style="37" customWidth="1"/>
    <col min="15365" max="15616" width="9.109375" style="37"/>
    <col min="15617" max="15617" width="19.44140625" style="37" customWidth="1"/>
    <col min="15618" max="15618" width="17.88671875" style="37" customWidth="1"/>
    <col min="15619" max="15619" width="40.88671875" style="37" customWidth="1"/>
    <col min="15620" max="15620" width="17" style="37" customWidth="1"/>
    <col min="15621" max="15872" width="9.109375" style="37"/>
    <col min="15873" max="15873" width="19.44140625" style="37" customWidth="1"/>
    <col min="15874" max="15874" width="17.88671875" style="37" customWidth="1"/>
    <col min="15875" max="15875" width="40.88671875" style="37" customWidth="1"/>
    <col min="15876" max="15876" width="17" style="37" customWidth="1"/>
    <col min="15877" max="16128" width="9.109375" style="37"/>
    <col min="16129" max="16129" width="19.44140625" style="37" customWidth="1"/>
    <col min="16130" max="16130" width="17.88671875" style="37" customWidth="1"/>
    <col min="16131" max="16131" width="40.88671875" style="37" customWidth="1"/>
    <col min="16132" max="16132" width="17" style="37" customWidth="1"/>
    <col min="16133" max="16384" width="9.109375" style="37"/>
  </cols>
  <sheetData>
    <row r="1" spans="1:5" ht="30.15" customHeight="1" x14ac:dyDescent="0.3">
      <c r="C1" s="366" t="s">
        <v>134</v>
      </c>
      <c r="D1" s="312"/>
      <c r="E1" s="81"/>
    </row>
    <row r="2" spans="1:5" ht="37.5" customHeight="1" x14ac:dyDescent="0.3">
      <c r="C2" s="315" t="s">
        <v>263</v>
      </c>
      <c r="D2" s="370"/>
      <c r="E2" s="128"/>
    </row>
    <row r="3" spans="1:5" x14ac:dyDescent="0.3">
      <c r="C3" s="311" t="s">
        <v>266</v>
      </c>
      <c r="D3" s="312"/>
      <c r="E3" s="312"/>
    </row>
    <row r="4" spans="1:5" x14ac:dyDescent="0.3">
      <c r="C4" s="38" t="s">
        <v>251</v>
      </c>
      <c r="D4" s="38"/>
    </row>
    <row r="5" spans="1:5" x14ac:dyDescent="0.3">
      <c r="C5" s="38"/>
      <c r="D5" s="38"/>
    </row>
    <row r="6" spans="1:5" ht="22.65" customHeight="1" x14ac:dyDescent="0.3">
      <c r="A6" s="367" t="s">
        <v>120</v>
      </c>
      <c r="B6" s="367"/>
      <c r="C6" s="367"/>
      <c r="D6" s="367"/>
    </row>
    <row r="7" spans="1:5" ht="17.399999999999999" x14ac:dyDescent="0.3">
      <c r="A7" s="39"/>
      <c r="B7" s="39"/>
      <c r="C7" s="39"/>
      <c r="D7" s="39"/>
    </row>
    <row r="8" spans="1:5" ht="17.399999999999999" x14ac:dyDescent="0.3">
      <c r="A8" s="40" t="s">
        <v>111</v>
      </c>
      <c r="B8" s="41"/>
      <c r="C8" s="41"/>
      <c r="D8" s="41"/>
    </row>
    <row r="9" spans="1:5" x14ac:dyDescent="0.3">
      <c r="A9" s="42" t="s">
        <v>14</v>
      </c>
      <c r="B9" s="42"/>
      <c r="C9" s="42"/>
      <c r="D9" s="42"/>
    </row>
    <row r="11" spans="1:5" ht="27.75" customHeight="1" x14ac:dyDescent="0.3">
      <c r="A11" s="361" t="s">
        <v>78</v>
      </c>
      <c r="B11" s="361"/>
      <c r="C11" s="361"/>
      <c r="D11" s="361"/>
    </row>
    <row r="12" spans="1:5" x14ac:dyDescent="0.3">
      <c r="D12" s="43" t="s">
        <v>1</v>
      </c>
    </row>
    <row r="13" spans="1:5" ht="72" customHeight="1" x14ac:dyDescent="0.3">
      <c r="A13" s="44" t="s">
        <v>79</v>
      </c>
      <c r="B13" s="368" t="s">
        <v>80</v>
      </c>
      <c r="C13" s="368"/>
      <c r="D13" s="44" t="s">
        <v>4</v>
      </c>
    </row>
    <row r="14" spans="1:5" x14ac:dyDescent="0.3">
      <c r="A14" s="45">
        <v>1</v>
      </c>
      <c r="B14" s="369">
        <v>2</v>
      </c>
      <c r="C14" s="369"/>
      <c r="D14" s="45">
        <v>3</v>
      </c>
    </row>
    <row r="15" spans="1:5" ht="23.4" customHeight="1" x14ac:dyDescent="0.3">
      <c r="A15" s="364" t="s">
        <v>81</v>
      </c>
      <c r="B15" s="364"/>
      <c r="C15" s="364"/>
      <c r="D15" s="46"/>
      <c r="E15" s="47"/>
    </row>
    <row r="16" spans="1:5" ht="48.6" customHeight="1" x14ac:dyDescent="0.35">
      <c r="A16" s="77">
        <v>41033900</v>
      </c>
      <c r="B16" s="371" t="s">
        <v>94</v>
      </c>
      <c r="C16" s="372"/>
      <c r="D16" s="136">
        <v>16894000</v>
      </c>
      <c r="E16" s="47"/>
    </row>
    <row r="17" spans="1:5" ht="63" customHeight="1" x14ac:dyDescent="0.35">
      <c r="A17" s="77">
        <v>41035400</v>
      </c>
      <c r="B17" s="371" t="s">
        <v>150</v>
      </c>
      <c r="C17" s="372"/>
      <c r="D17" s="136">
        <v>3000</v>
      </c>
      <c r="E17" s="47"/>
    </row>
    <row r="18" spans="1:5" ht="76.8" customHeight="1" x14ac:dyDescent="0.3">
      <c r="A18" s="77">
        <v>41036300</v>
      </c>
      <c r="B18" s="373" t="s">
        <v>153</v>
      </c>
      <c r="C18" s="374"/>
      <c r="D18" s="8">
        <v>-526700</v>
      </c>
      <c r="E18" s="47"/>
    </row>
    <row r="19" spans="1:5" ht="27" customHeight="1" x14ac:dyDescent="0.3">
      <c r="A19" s="137" t="s">
        <v>128</v>
      </c>
      <c r="B19" s="365" t="s">
        <v>95</v>
      </c>
      <c r="C19" s="365"/>
      <c r="D19" s="138">
        <f>D16+D17+D18</f>
        <v>16370300</v>
      </c>
      <c r="E19" s="47"/>
    </row>
    <row r="20" spans="1:5" ht="39.15" customHeight="1" x14ac:dyDescent="0.3">
      <c r="A20" s="358" t="s">
        <v>82</v>
      </c>
      <c r="B20" s="358"/>
      <c r="C20" s="358"/>
      <c r="D20" s="154"/>
      <c r="E20" s="47"/>
    </row>
    <row r="21" spans="1:5" ht="36" customHeight="1" x14ac:dyDescent="0.3">
      <c r="A21" s="155" t="s">
        <v>83</v>
      </c>
      <c r="B21" s="359" t="s">
        <v>84</v>
      </c>
      <c r="C21" s="359"/>
      <c r="D21" s="154">
        <f>D22+D23</f>
        <v>16370300</v>
      </c>
      <c r="E21" s="47"/>
    </row>
    <row r="22" spans="1:5" ht="33.75" customHeight="1" x14ac:dyDescent="0.3">
      <c r="A22" s="155" t="s">
        <v>83</v>
      </c>
      <c r="B22" s="359" t="s">
        <v>85</v>
      </c>
      <c r="C22" s="359"/>
      <c r="D22" s="154">
        <f>D19</f>
        <v>16370300</v>
      </c>
      <c r="E22" s="50">
        <f>D22-'Дод1 доходи'!D12</f>
        <v>0</v>
      </c>
    </row>
    <row r="23" spans="1:5" ht="32.25" customHeight="1" x14ac:dyDescent="0.3">
      <c r="A23" s="156" t="s">
        <v>83</v>
      </c>
      <c r="B23" s="360" t="s">
        <v>86</v>
      </c>
      <c r="C23" s="360"/>
      <c r="D23" s="136">
        <f>D20</f>
        <v>0</v>
      </c>
      <c r="E23" s="50">
        <f>D23-'Дод1 доходи'!E12</f>
        <v>0</v>
      </c>
    </row>
    <row r="24" spans="1:5" ht="9.75" customHeight="1" x14ac:dyDescent="0.3">
      <c r="A24" s="157"/>
      <c r="B24" s="158"/>
      <c r="C24" s="158"/>
      <c r="D24" s="159"/>
    </row>
    <row r="25" spans="1:5" ht="18" x14ac:dyDescent="0.35">
      <c r="A25" s="160"/>
      <c r="B25" s="160"/>
      <c r="C25" s="161"/>
      <c r="D25" s="161"/>
    </row>
    <row r="26" spans="1:5" ht="18.75" customHeight="1" x14ac:dyDescent="0.3">
      <c r="A26" s="361" t="s">
        <v>87</v>
      </c>
      <c r="B26" s="361"/>
      <c r="C26" s="361"/>
      <c r="D26" s="361"/>
    </row>
    <row r="27" spans="1:5" ht="18" x14ac:dyDescent="0.35">
      <c r="A27" s="161"/>
      <c r="B27" s="161"/>
      <c r="C27" s="161"/>
      <c r="D27" s="162" t="s">
        <v>1</v>
      </c>
    </row>
    <row r="28" spans="1:5" ht="156.6" customHeight="1" x14ac:dyDescent="0.3">
      <c r="A28" s="163" t="s">
        <v>88</v>
      </c>
      <c r="B28" s="163" t="s">
        <v>89</v>
      </c>
      <c r="C28" s="163" t="s">
        <v>90</v>
      </c>
      <c r="D28" s="163" t="s">
        <v>4</v>
      </c>
    </row>
    <row r="29" spans="1:5" ht="25.5" customHeight="1" x14ac:dyDescent="0.35">
      <c r="A29" s="164">
        <v>1</v>
      </c>
      <c r="B29" s="164">
        <v>2</v>
      </c>
      <c r="C29" s="164">
        <v>3</v>
      </c>
      <c r="D29" s="164">
        <v>4</v>
      </c>
    </row>
    <row r="30" spans="1:5" ht="17.399999999999999" x14ac:dyDescent="0.3">
      <c r="A30" s="357" t="s">
        <v>91</v>
      </c>
      <c r="B30" s="357"/>
      <c r="C30" s="357"/>
      <c r="D30" s="165"/>
    </row>
    <row r="31" spans="1:5" ht="96" customHeight="1" x14ac:dyDescent="0.3">
      <c r="A31" s="166" t="s">
        <v>131</v>
      </c>
      <c r="B31" s="167">
        <v>9800</v>
      </c>
      <c r="C31" s="168" t="s">
        <v>132</v>
      </c>
      <c r="D31" s="169">
        <v>300000</v>
      </c>
      <c r="E31" s="50">
        <f>D31-'дод.6 програми '!G18</f>
        <v>0</v>
      </c>
    </row>
    <row r="32" spans="1:5" ht="18" x14ac:dyDescent="0.3">
      <c r="A32" s="170" t="s">
        <v>128</v>
      </c>
      <c r="B32" s="362" t="s">
        <v>142</v>
      </c>
      <c r="C32" s="363"/>
      <c r="D32" s="171">
        <f>D31</f>
        <v>300000</v>
      </c>
    </row>
    <row r="33" spans="1:5" ht="42" customHeight="1" x14ac:dyDescent="0.3">
      <c r="A33" s="358" t="s">
        <v>92</v>
      </c>
      <c r="B33" s="358"/>
      <c r="C33" s="358"/>
      <c r="D33" s="172"/>
    </row>
    <row r="34" spans="1:5" ht="51.6" customHeight="1" x14ac:dyDescent="0.35">
      <c r="A34" s="164" t="s">
        <v>83</v>
      </c>
      <c r="B34" s="164" t="s">
        <v>83</v>
      </c>
      <c r="C34" s="173" t="s">
        <v>84</v>
      </c>
      <c r="D34" s="174">
        <v>300000</v>
      </c>
    </row>
    <row r="35" spans="1:5" ht="36.6" customHeight="1" x14ac:dyDescent="0.35">
      <c r="A35" s="164" t="s">
        <v>83</v>
      </c>
      <c r="B35" s="164" t="s">
        <v>83</v>
      </c>
      <c r="C35" s="175" t="s">
        <v>85</v>
      </c>
      <c r="D35" s="174">
        <v>300000</v>
      </c>
      <c r="E35" s="47" t="s">
        <v>107</v>
      </c>
    </row>
    <row r="36" spans="1:5" ht="33.6" customHeight="1" x14ac:dyDescent="0.35">
      <c r="A36" s="176" t="s">
        <v>83</v>
      </c>
      <c r="B36" s="176" t="s">
        <v>83</v>
      </c>
      <c r="C36" s="177" t="s">
        <v>86</v>
      </c>
      <c r="D36" s="178"/>
      <c r="E36" s="47"/>
    </row>
    <row r="39" spans="1:5" ht="6.75" customHeight="1" x14ac:dyDescent="0.3">
      <c r="A39" s="38"/>
      <c r="B39" s="38"/>
      <c r="C39" s="48"/>
      <c r="D39" s="49"/>
    </row>
    <row r="40" spans="1:5" hidden="1" x14ac:dyDescent="0.3"/>
    <row r="42" spans="1:5" ht="17.399999999999999" x14ac:dyDescent="0.3">
      <c r="A42" s="33" t="s">
        <v>15</v>
      </c>
      <c r="B42" s="34"/>
      <c r="C42" s="355" t="s">
        <v>93</v>
      </c>
      <c r="D42" s="356"/>
    </row>
  </sheetData>
  <sheetProtection selectLockedCells="1" selectUnlockedCells="1"/>
  <mergeCells count="21">
    <mergeCell ref="A15:C15"/>
    <mergeCell ref="A20:C20"/>
    <mergeCell ref="B19:C19"/>
    <mergeCell ref="C1:D1"/>
    <mergeCell ref="A6:D6"/>
    <mergeCell ref="A11:D11"/>
    <mergeCell ref="B13:C13"/>
    <mergeCell ref="B14:C14"/>
    <mergeCell ref="C3:E3"/>
    <mergeCell ref="C2:D2"/>
    <mergeCell ref="B16:C16"/>
    <mergeCell ref="B18:C18"/>
    <mergeCell ref="B17:C17"/>
    <mergeCell ref="C42:D42"/>
    <mergeCell ref="A30:C30"/>
    <mergeCell ref="A33:C33"/>
    <mergeCell ref="B21:C21"/>
    <mergeCell ref="B22:C22"/>
    <mergeCell ref="B23:C23"/>
    <mergeCell ref="A26:D26"/>
    <mergeCell ref="B32:C32"/>
  </mergeCells>
  <pageMargins left="1.3" right="0.15748031496062992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7"/>
  <sheetViews>
    <sheetView view="pageBreakPreview" topLeftCell="A19" zoomScale="60" zoomScaleNormal="100" workbookViewId="0">
      <selection activeCell="C20" sqref="C20"/>
    </sheetView>
  </sheetViews>
  <sheetFormatPr defaultRowHeight="14.4" x14ac:dyDescent="0.3"/>
  <cols>
    <col min="1" max="1" width="9.33203125" style="228" customWidth="1"/>
    <col min="2" max="2" width="31.33203125" style="228" customWidth="1"/>
    <col min="3" max="3" width="16.5546875" style="228" customWidth="1"/>
    <col min="4" max="4" width="13.88671875" style="228" customWidth="1"/>
    <col min="5" max="5" width="31.6640625" style="228" customWidth="1"/>
    <col min="6" max="6" width="31.44140625" style="228" customWidth="1"/>
    <col min="7" max="7" width="14.44140625" style="228" customWidth="1"/>
    <col min="8" max="8" width="15.6640625" style="228" customWidth="1"/>
    <col min="9" max="9" width="18" style="228" customWidth="1"/>
    <col min="10" max="10" width="13.6640625" style="228" customWidth="1"/>
    <col min="11" max="11" width="15.5546875" style="228" customWidth="1"/>
    <col min="12" max="12" width="11.5546875" style="228" customWidth="1"/>
    <col min="13" max="256" width="9.109375" style="228"/>
    <col min="257" max="257" width="14.5546875" style="228" customWidth="1"/>
    <col min="258" max="258" width="11.88671875" style="228" customWidth="1"/>
    <col min="259" max="259" width="11.5546875" style="228" customWidth="1"/>
    <col min="260" max="260" width="45.44140625" style="228" customWidth="1"/>
    <col min="261" max="261" width="51.5546875" style="228" customWidth="1"/>
    <col min="262" max="262" width="13.6640625" style="228" customWidth="1"/>
    <col min="263" max="263" width="11.5546875" style="228" customWidth="1"/>
    <col min="264" max="264" width="12.33203125" style="228" customWidth="1"/>
    <col min="265" max="265" width="16.44140625" style="228" customWidth="1"/>
    <col min="266" max="266" width="10" style="228" customWidth="1"/>
    <col min="267" max="512" width="9.109375" style="228"/>
    <col min="513" max="513" width="14.5546875" style="228" customWidth="1"/>
    <col min="514" max="514" width="11.88671875" style="228" customWidth="1"/>
    <col min="515" max="515" width="11.5546875" style="228" customWidth="1"/>
    <col min="516" max="516" width="45.44140625" style="228" customWidth="1"/>
    <col min="517" max="517" width="51.5546875" style="228" customWidth="1"/>
    <col min="518" max="518" width="13.6640625" style="228" customWidth="1"/>
    <col min="519" max="519" width="11.5546875" style="228" customWidth="1"/>
    <col min="520" max="520" width="12.33203125" style="228" customWidth="1"/>
    <col min="521" max="521" width="16.44140625" style="228" customWidth="1"/>
    <col min="522" max="522" width="10" style="228" customWidth="1"/>
    <col min="523" max="768" width="9.109375" style="228"/>
    <col min="769" max="769" width="14.5546875" style="228" customWidth="1"/>
    <col min="770" max="770" width="11.88671875" style="228" customWidth="1"/>
    <col min="771" max="771" width="11.5546875" style="228" customWidth="1"/>
    <col min="772" max="772" width="45.44140625" style="228" customWidth="1"/>
    <col min="773" max="773" width="51.5546875" style="228" customWidth="1"/>
    <col min="774" max="774" width="13.6640625" style="228" customWidth="1"/>
    <col min="775" max="775" width="11.5546875" style="228" customWidth="1"/>
    <col min="776" max="776" width="12.33203125" style="228" customWidth="1"/>
    <col min="777" max="777" width="16.44140625" style="228" customWidth="1"/>
    <col min="778" max="778" width="10" style="228" customWidth="1"/>
    <col min="779" max="1024" width="9.109375" style="228"/>
    <col min="1025" max="1025" width="14.5546875" style="228" customWidth="1"/>
    <col min="1026" max="1026" width="11.88671875" style="228" customWidth="1"/>
    <col min="1027" max="1027" width="11.5546875" style="228" customWidth="1"/>
    <col min="1028" max="1028" width="45.44140625" style="228" customWidth="1"/>
    <col min="1029" max="1029" width="51.5546875" style="228" customWidth="1"/>
    <col min="1030" max="1030" width="13.6640625" style="228" customWidth="1"/>
    <col min="1031" max="1031" width="11.5546875" style="228" customWidth="1"/>
    <col min="1032" max="1032" width="12.33203125" style="228" customWidth="1"/>
    <col min="1033" max="1033" width="16.44140625" style="228" customWidth="1"/>
    <col min="1034" max="1034" width="10" style="228" customWidth="1"/>
    <col min="1035" max="1280" width="9.109375" style="228"/>
    <col min="1281" max="1281" width="14.5546875" style="228" customWidth="1"/>
    <col min="1282" max="1282" width="11.88671875" style="228" customWidth="1"/>
    <col min="1283" max="1283" width="11.5546875" style="228" customWidth="1"/>
    <col min="1284" max="1284" width="45.44140625" style="228" customWidth="1"/>
    <col min="1285" max="1285" width="51.5546875" style="228" customWidth="1"/>
    <col min="1286" max="1286" width="13.6640625" style="228" customWidth="1"/>
    <col min="1287" max="1287" width="11.5546875" style="228" customWidth="1"/>
    <col min="1288" max="1288" width="12.33203125" style="228" customWidth="1"/>
    <col min="1289" max="1289" width="16.44140625" style="228" customWidth="1"/>
    <col min="1290" max="1290" width="10" style="228" customWidth="1"/>
    <col min="1291" max="1536" width="9.109375" style="228"/>
    <col min="1537" max="1537" width="14.5546875" style="228" customWidth="1"/>
    <col min="1538" max="1538" width="11.88671875" style="228" customWidth="1"/>
    <col min="1539" max="1539" width="11.5546875" style="228" customWidth="1"/>
    <col min="1540" max="1540" width="45.44140625" style="228" customWidth="1"/>
    <col min="1541" max="1541" width="51.5546875" style="228" customWidth="1"/>
    <col min="1542" max="1542" width="13.6640625" style="228" customWidth="1"/>
    <col min="1543" max="1543" width="11.5546875" style="228" customWidth="1"/>
    <col min="1544" max="1544" width="12.33203125" style="228" customWidth="1"/>
    <col min="1545" max="1545" width="16.44140625" style="228" customWidth="1"/>
    <col min="1546" max="1546" width="10" style="228" customWidth="1"/>
    <col min="1547" max="1792" width="9.109375" style="228"/>
    <col min="1793" max="1793" width="14.5546875" style="228" customWidth="1"/>
    <col min="1794" max="1794" width="11.88671875" style="228" customWidth="1"/>
    <col min="1795" max="1795" width="11.5546875" style="228" customWidth="1"/>
    <col min="1796" max="1796" width="45.44140625" style="228" customWidth="1"/>
    <col min="1797" max="1797" width="51.5546875" style="228" customWidth="1"/>
    <col min="1798" max="1798" width="13.6640625" style="228" customWidth="1"/>
    <col min="1799" max="1799" width="11.5546875" style="228" customWidth="1"/>
    <col min="1800" max="1800" width="12.33203125" style="228" customWidth="1"/>
    <col min="1801" max="1801" width="16.44140625" style="228" customWidth="1"/>
    <col min="1802" max="1802" width="10" style="228" customWidth="1"/>
    <col min="1803" max="2048" width="9.109375" style="228"/>
    <col min="2049" max="2049" width="14.5546875" style="228" customWidth="1"/>
    <col min="2050" max="2050" width="11.88671875" style="228" customWidth="1"/>
    <col min="2051" max="2051" width="11.5546875" style="228" customWidth="1"/>
    <col min="2052" max="2052" width="45.44140625" style="228" customWidth="1"/>
    <col min="2053" max="2053" width="51.5546875" style="228" customWidth="1"/>
    <col min="2054" max="2054" width="13.6640625" style="228" customWidth="1"/>
    <col min="2055" max="2055" width="11.5546875" style="228" customWidth="1"/>
    <col min="2056" max="2056" width="12.33203125" style="228" customWidth="1"/>
    <col min="2057" max="2057" width="16.44140625" style="228" customWidth="1"/>
    <col min="2058" max="2058" width="10" style="228" customWidth="1"/>
    <col min="2059" max="2304" width="9.109375" style="228"/>
    <col min="2305" max="2305" width="14.5546875" style="228" customWidth="1"/>
    <col min="2306" max="2306" width="11.88671875" style="228" customWidth="1"/>
    <col min="2307" max="2307" width="11.5546875" style="228" customWidth="1"/>
    <col min="2308" max="2308" width="45.44140625" style="228" customWidth="1"/>
    <col min="2309" max="2309" width="51.5546875" style="228" customWidth="1"/>
    <col min="2310" max="2310" width="13.6640625" style="228" customWidth="1"/>
    <col min="2311" max="2311" width="11.5546875" style="228" customWidth="1"/>
    <col min="2312" max="2312" width="12.33203125" style="228" customWidth="1"/>
    <col min="2313" max="2313" width="16.44140625" style="228" customWidth="1"/>
    <col min="2314" max="2314" width="10" style="228" customWidth="1"/>
    <col min="2315" max="2560" width="9.109375" style="228"/>
    <col min="2561" max="2561" width="14.5546875" style="228" customWidth="1"/>
    <col min="2562" max="2562" width="11.88671875" style="228" customWidth="1"/>
    <col min="2563" max="2563" width="11.5546875" style="228" customWidth="1"/>
    <col min="2564" max="2564" width="45.44140625" style="228" customWidth="1"/>
    <col min="2565" max="2565" width="51.5546875" style="228" customWidth="1"/>
    <col min="2566" max="2566" width="13.6640625" style="228" customWidth="1"/>
    <col min="2567" max="2567" width="11.5546875" style="228" customWidth="1"/>
    <col min="2568" max="2568" width="12.33203125" style="228" customWidth="1"/>
    <col min="2569" max="2569" width="16.44140625" style="228" customWidth="1"/>
    <col min="2570" max="2570" width="10" style="228" customWidth="1"/>
    <col min="2571" max="2816" width="9.109375" style="228"/>
    <col min="2817" max="2817" width="14.5546875" style="228" customWidth="1"/>
    <col min="2818" max="2818" width="11.88671875" style="228" customWidth="1"/>
    <col min="2819" max="2819" width="11.5546875" style="228" customWidth="1"/>
    <col min="2820" max="2820" width="45.44140625" style="228" customWidth="1"/>
    <col min="2821" max="2821" width="51.5546875" style="228" customWidth="1"/>
    <col min="2822" max="2822" width="13.6640625" style="228" customWidth="1"/>
    <col min="2823" max="2823" width="11.5546875" style="228" customWidth="1"/>
    <col min="2824" max="2824" width="12.33203125" style="228" customWidth="1"/>
    <col min="2825" max="2825" width="16.44140625" style="228" customWidth="1"/>
    <col min="2826" max="2826" width="10" style="228" customWidth="1"/>
    <col min="2827" max="3072" width="9.109375" style="228"/>
    <col min="3073" max="3073" width="14.5546875" style="228" customWidth="1"/>
    <col min="3074" max="3074" width="11.88671875" style="228" customWidth="1"/>
    <col min="3075" max="3075" width="11.5546875" style="228" customWidth="1"/>
    <col min="3076" max="3076" width="45.44140625" style="228" customWidth="1"/>
    <col min="3077" max="3077" width="51.5546875" style="228" customWidth="1"/>
    <col min="3078" max="3078" width="13.6640625" style="228" customWidth="1"/>
    <col min="3079" max="3079" width="11.5546875" style="228" customWidth="1"/>
    <col min="3080" max="3080" width="12.33203125" style="228" customWidth="1"/>
    <col min="3081" max="3081" width="16.44140625" style="228" customWidth="1"/>
    <col min="3082" max="3082" width="10" style="228" customWidth="1"/>
    <col min="3083" max="3328" width="9.109375" style="228"/>
    <col min="3329" max="3329" width="14.5546875" style="228" customWidth="1"/>
    <col min="3330" max="3330" width="11.88671875" style="228" customWidth="1"/>
    <col min="3331" max="3331" width="11.5546875" style="228" customWidth="1"/>
    <col min="3332" max="3332" width="45.44140625" style="228" customWidth="1"/>
    <col min="3333" max="3333" width="51.5546875" style="228" customWidth="1"/>
    <col min="3334" max="3334" width="13.6640625" style="228" customWidth="1"/>
    <col min="3335" max="3335" width="11.5546875" style="228" customWidth="1"/>
    <col min="3336" max="3336" width="12.33203125" style="228" customWidth="1"/>
    <col min="3337" max="3337" width="16.44140625" style="228" customWidth="1"/>
    <col min="3338" max="3338" width="10" style="228" customWidth="1"/>
    <col min="3339" max="3584" width="9.109375" style="228"/>
    <col min="3585" max="3585" width="14.5546875" style="228" customWidth="1"/>
    <col min="3586" max="3586" width="11.88671875" style="228" customWidth="1"/>
    <col min="3587" max="3587" width="11.5546875" style="228" customWidth="1"/>
    <col min="3588" max="3588" width="45.44140625" style="228" customWidth="1"/>
    <col min="3589" max="3589" width="51.5546875" style="228" customWidth="1"/>
    <col min="3590" max="3590" width="13.6640625" style="228" customWidth="1"/>
    <col min="3591" max="3591" width="11.5546875" style="228" customWidth="1"/>
    <col min="3592" max="3592" width="12.33203125" style="228" customWidth="1"/>
    <col min="3593" max="3593" width="16.44140625" style="228" customWidth="1"/>
    <col min="3594" max="3594" width="10" style="228" customWidth="1"/>
    <col min="3595" max="3840" width="9.109375" style="228"/>
    <col min="3841" max="3841" width="14.5546875" style="228" customWidth="1"/>
    <col min="3842" max="3842" width="11.88671875" style="228" customWidth="1"/>
    <col min="3843" max="3843" width="11.5546875" style="228" customWidth="1"/>
    <col min="3844" max="3844" width="45.44140625" style="228" customWidth="1"/>
    <col min="3845" max="3845" width="51.5546875" style="228" customWidth="1"/>
    <col min="3846" max="3846" width="13.6640625" style="228" customWidth="1"/>
    <col min="3847" max="3847" width="11.5546875" style="228" customWidth="1"/>
    <col min="3848" max="3848" width="12.33203125" style="228" customWidth="1"/>
    <col min="3849" max="3849" width="16.44140625" style="228" customWidth="1"/>
    <col min="3850" max="3850" width="10" style="228" customWidth="1"/>
    <col min="3851" max="4096" width="9.109375" style="228"/>
    <col min="4097" max="4097" width="14.5546875" style="228" customWidth="1"/>
    <col min="4098" max="4098" width="11.88671875" style="228" customWidth="1"/>
    <col min="4099" max="4099" width="11.5546875" style="228" customWidth="1"/>
    <col min="4100" max="4100" width="45.44140625" style="228" customWidth="1"/>
    <col min="4101" max="4101" width="51.5546875" style="228" customWidth="1"/>
    <col min="4102" max="4102" width="13.6640625" style="228" customWidth="1"/>
    <col min="4103" max="4103" width="11.5546875" style="228" customWidth="1"/>
    <col min="4104" max="4104" width="12.33203125" style="228" customWidth="1"/>
    <col min="4105" max="4105" width="16.44140625" style="228" customWidth="1"/>
    <col min="4106" max="4106" width="10" style="228" customWidth="1"/>
    <col min="4107" max="4352" width="9.109375" style="228"/>
    <col min="4353" max="4353" width="14.5546875" style="228" customWidth="1"/>
    <col min="4354" max="4354" width="11.88671875" style="228" customWidth="1"/>
    <col min="4355" max="4355" width="11.5546875" style="228" customWidth="1"/>
    <col min="4356" max="4356" width="45.44140625" style="228" customWidth="1"/>
    <col min="4357" max="4357" width="51.5546875" style="228" customWidth="1"/>
    <col min="4358" max="4358" width="13.6640625" style="228" customWidth="1"/>
    <col min="4359" max="4359" width="11.5546875" style="228" customWidth="1"/>
    <col min="4360" max="4360" width="12.33203125" style="228" customWidth="1"/>
    <col min="4361" max="4361" width="16.44140625" style="228" customWidth="1"/>
    <col min="4362" max="4362" width="10" style="228" customWidth="1"/>
    <col min="4363" max="4608" width="9.109375" style="228"/>
    <col min="4609" max="4609" width="14.5546875" style="228" customWidth="1"/>
    <col min="4610" max="4610" width="11.88671875" style="228" customWidth="1"/>
    <col min="4611" max="4611" width="11.5546875" style="228" customWidth="1"/>
    <col min="4612" max="4612" width="45.44140625" style="228" customWidth="1"/>
    <col min="4613" max="4613" width="51.5546875" style="228" customWidth="1"/>
    <col min="4614" max="4614" width="13.6640625" style="228" customWidth="1"/>
    <col min="4615" max="4615" width="11.5546875" style="228" customWidth="1"/>
    <col min="4616" max="4616" width="12.33203125" style="228" customWidth="1"/>
    <col min="4617" max="4617" width="16.44140625" style="228" customWidth="1"/>
    <col min="4618" max="4618" width="10" style="228" customWidth="1"/>
    <col min="4619" max="4864" width="9.109375" style="228"/>
    <col min="4865" max="4865" width="14.5546875" style="228" customWidth="1"/>
    <col min="4866" max="4866" width="11.88671875" style="228" customWidth="1"/>
    <col min="4867" max="4867" width="11.5546875" style="228" customWidth="1"/>
    <col min="4868" max="4868" width="45.44140625" style="228" customWidth="1"/>
    <col min="4869" max="4869" width="51.5546875" style="228" customWidth="1"/>
    <col min="4870" max="4870" width="13.6640625" style="228" customWidth="1"/>
    <col min="4871" max="4871" width="11.5546875" style="228" customWidth="1"/>
    <col min="4872" max="4872" width="12.33203125" style="228" customWidth="1"/>
    <col min="4873" max="4873" width="16.44140625" style="228" customWidth="1"/>
    <col min="4874" max="4874" width="10" style="228" customWidth="1"/>
    <col min="4875" max="5120" width="9.109375" style="228"/>
    <col min="5121" max="5121" width="14.5546875" style="228" customWidth="1"/>
    <col min="5122" max="5122" width="11.88671875" style="228" customWidth="1"/>
    <col min="5123" max="5123" width="11.5546875" style="228" customWidth="1"/>
    <col min="5124" max="5124" width="45.44140625" style="228" customWidth="1"/>
    <col min="5125" max="5125" width="51.5546875" style="228" customWidth="1"/>
    <col min="5126" max="5126" width="13.6640625" style="228" customWidth="1"/>
    <col min="5127" max="5127" width="11.5546875" style="228" customWidth="1"/>
    <col min="5128" max="5128" width="12.33203125" style="228" customWidth="1"/>
    <col min="5129" max="5129" width="16.44140625" style="228" customWidth="1"/>
    <col min="5130" max="5130" width="10" style="228" customWidth="1"/>
    <col min="5131" max="5376" width="9.109375" style="228"/>
    <col min="5377" max="5377" width="14.5546875" style="228" customWidth="1"/>
    <col min="5378" max="5378" width="11.88671875" style="228" customWidth="1"/>
    <col min="5379" max="5379" width="11.5546875" style="228" customWidth="1"/>
    <col min="5380" max="5380" width="45.44140625" style="228" customWidth="1"/>
    <col min="5381" max="5381" width="51.5546875" style="228" customWidth="1"/>
    <col min="5382" max="5382" width="13.6640625" style="228" customWidth="1"/>
    <col min="5383" max="5383" width="11.5546875" style="228" customWidth="1"/>
    <col min="5384" max="5384" width="12.33203125" style="228" customWidth="1"/>
    <col min="5385" max="5385" width="16.44140625" style="228" customWidth="1"/>
    <col min="5386" max="5386" width="10" style="228" customWidth="1"/>
    <col min="5387" max="5632" width="9.109375" style="228"/>
    <col min="5633" max="5633" width="14.5546875" style="228" customWidth="1"/>
    <col min="5634" max="5634" width="11.88671875" style="228" customWidth="1"/>
    <col min="5635" max="5635" width="11.5546875" style="228" customWidth="1"/>
    <col min="5636" max="5636" width="45.44140625" style="228" customWidth="1"/>
    <col min="5637" max="5637" width="51.5546875" style="228" customWidth="1"/>
    <col min="5638" max="5638" width="13.6640625" style="228" customWidth="1"/>
    <col min="5639" max="5639" width="11.5546875" style="228" customWidth="1"/>
    <col min="5640" max="5640" width="12.33203125" style="228" customWidth="1"/>
    <col min="5641" max="5641" width="16.44140625" style="228" customWidth="1"/>
    <col min="5642" max="5642" width="10" style="228" customWidth="1"/>
    <col min="5643" max="5888" width="9.109375" style="228"/>
    <col min="5889" max="5889" width="14.5546875" style="228" customWidth="1"/>
    <col min="5890" max="5890" width="11.88671875" style="228" customWidth="1"/>
    <col min="5891" max="5891" width="11.5546875" style="228" customWidth="1"/>
    <col min="5892" max="5892" width="45.44140625" style="228" customWidth="1"/>
    <col min="5893" max="5893" width="51.5546875" style="228" customWidth="1"/>
    <col min="5894" max="5894" width="13.6640625" style="228" customWidth="1"/>
    <col min="5895" max="5895" width="11.5546875" style="228" customWidth="1"/>
    <col min="5896" max="5896" width="12.33203125" style="228" customWidth="1"/>
    <col min="5897" max="5897" width="16.44140625" style="228" customWidth="1"/>
    <col min="5898" max="5898" width="10" style="228" customWidth="1"/>
    <col min="5899" max="6144" width="9.109375" style="228"/>
    <col min="6145" max="6145" width="14.5546875" style="228" customWidth="1"/>
    <col min="6146" max="6146" width="11.88671875" style="228" customWidth="1"/>
    <col min="6147" max="6147" width="11.5546875" style="228" customWidth="1"/>
    <col min="6148" max="6148" width="45.44140625" style="228" customWidth="1"/>
    <col min="6149" max="6149" width="51.5546875" style="228" customWidth="1"/>
    <col min="6150" max="6150" width="13.6640625" style="228" customWidth="1"/>
    <col min="6151" max="6151" width="11.5546875" style="228" customWidth="1"/>
    <col min="6152" max="6152" width="12.33203125" style="228" customWidth="1"/>
    <col min="6153" max="6153" width="16.44140625" style="228" customWidth="1"/>
    <col min="6154" max="6154" width="10" style="228" customWidth="1"/>
    <col min="6155" max="6400" width="9.109375" style="228"/>
    <col min="6401" max="6401" width="14.5546875" style="228" customWidth="1"/>
    <col min="6402" max="6402" width="11.88671875" style="228" customWidth="1"/>
    <col min="6403" max="6403" width="11.5546875" style="228" customWidth="1"/>
    <col min="6404" max="6404" width="45.44140625" style="228" customWidth="1"/>
    <col min="6405" max="6405" width="51.5546875" style="228" customWidth="1"/>
    <col min="6406" max="6406" width="13.6640625" style="228" customWidth="1"/>
    <col min="6407" max="6407" width="11.5546875" style="228" customWidth="1"/>
    <col min="6408" max="6408" width="12.33203125" style="228" customWidth="1"/>
    <col min="6409" max="6409" width="16.44140625" style="228" customWidth="1"/>
    <col min="6410" max="6410" width="10" style="228" customWidth="1"/>
    <col min="6411" max="6656" width="9.109375" style="228"/>
    <col min="6657" max="6657" width="14.5546875" style="228" customWidth="1"/>
    <col min="6658" max="6658" width="11.88671875" style="228" customWidth="1"/>
    <col min="6659" max="6659" width="11.5546875" style="228" customWidth="1"/>
    <col min="6660" max="6660" width="45.44140625" style="228" customWidth="1"/>
    <col min="6661" max="6661" width="51.5546875" style="228" customWidth="1"/>
    <col min="6662" max="6662" width="13.6640625" style="228" customWidth="1"/>
    <col min="6663" max="6663" width="11.5546875" style="228" customWidth="1"/>
    <col min="6664" max="6664" width="12.33203125" style="228" customWidth="1"/>
    <col min="6665" max="6665" width="16.44140625" style="228" customWidth="1"/>
    <col min="6666" max="6666" width="10" style="228" customWidth="1"/>
    <col min="6667" max="6912" width="9.109375" style="228"/>
    <col min="6913" max="6913" width="14.5546875" style="228" customWidth="1"/>
    <col min="6914" max="6914" width="11.88671875" style="228" customWidth="1"/>
    <col min="6915" max="6915" width="11.5546875" style="228" customWidth="1"/>
    <col min="6916" max="6916" width="45.44140625" style="228" customWidth="1"/>
    <col min="6917" max="6917" width="51.5546875" style="228" customWidth="1"/>
    <col min="6918" max="6918" width="13.6640625" style="228" customWidth="1"/>
    <col min="6919" max="6919" width="11.5546875" style="228" customWidth="1"/>
    <col min="6920" max="6920" width="12.33203125" style="228" customWidth="1"/>
    <col min="6921" max="6921" width="16.44140625" style="228" customWidth="1"/>
    <col min="6922" max="6922" width="10" style="228" customWidth="1"/>
    <col min="6923" max="7168" width="9.109375" style="228"/>
    <col min="7169" max="7169" width="14.5546875" style="228" customWidth="1"/>
    <col min="7170" max="7170" width="11.88671875" style="228" customWidth="1"/>
    <col min="7171" max="7171" width="11.5546875" style="228" customWidth="1"/>
    <col min="7172" max="7172" width="45.44140625" style="228" customWidth="1"/>
    <col min="7173" max="7173" width="51.5546875" style="228" customWidth="1"/>
    <col min="7174" max="7174" width="13.6640625" style="228" customWidth="1"/>
    <col min="7175" max="7175" width="11.5546875" style="228" customWidth="1"/>
    <col min="7176" max="7176" width="12.33203125" style="228" customWidth="1"/>
    <col min="7177" max="7177" width="16.44140625" style="228" customWidth="1"/>
    <col min="7178" max="7178" width="10" style="228" customWidth="1"/>
    <col min="7179" max="7424" width="9.109375" style="228"/>
    <col min="7425" max="7425" width="14.5546875" style="228" customWidth="1"/>
    <col min="7426" max="7426" width="11.88671875" style="228" customWidth="1"/>
    <col min="7427" max="7427" width="11.5546875" style="228" customWidth="1"/>
    <col min="7428" max="7428" width="45.44140625" style="228" customWidth="1"/>
    <col min="7429" max="7429" width="51.5546875" style="228" customWidth="1"/>
    <col min="7430" max="7430" width="13.6640625" style="228" customWidth="1"/>
    <col min="7431" max="7431" width="11.5546875" style="228" customWidth="1"/>
    <col min="7432" max="7432" width="12.33203125" style="228" customWidth="1"/>
    <col min="7433" max="7433" width="16.44140625" style="228" customWidth="1"/>
    <col min="7434" max="7434" width="10" style="228" customWidth="1"/>
    <col min="7435" max="7680" width="9.109375" style="228"/>
    <col min="7681" max="7681" width="14.5546875" style="228" customWidth="1"/>
    <col min="7682" max="7682" width="11.88671875" style="228" customWidth="1"/>
    <col min="7683" max="7683" width="11.5546875" style="228" customWidth="1"/>
    <col min="7684" max="7684" width="45.44140625" style="228" customWidth="1"/>
    <col min="7685" max="7685" width="51.5546875" style="228" customWidth="1"/>
    <col min="7686" max="7686" width="13.6640625" style="228" customWidth="1"/>
    <col min="7687" max="7687" width="11.5546875" style="228" customWidth="1"/>
    <col min="7688" max="7688" width="12.33203125" style="228" customWidth="1"/>
    <col min="7689" max="7689" width="16.44140625" style="228" customWidth="1"/>
    <col min="7690" max="7690" width="10" style="228" customWidth="1"/>
    <col min="7691" max="7936" width="9.109375" style="228"/>
    <col min="7937" max="7937" width="14.5546875" style="228" customWidth="1"/>
    <col min="7938" max="7938" width="11.88671875" style="228" customWidth="1"/>
    <col min="7939" max="7939" width="11.5546875" style="228" customWidth="1"/>
    <col min="7940" max="7940" width="45.44140625" style="228" customWidth="1"/>
    <col min="7941" max="7941" width="51.5546875" style="228" customWidth="1"/>
    <col min="7942" max="7942" width="13.6640625" style="228" customWidth="1"/>
    <col min="7943" max="7943" width="11.5546875" style="228" customWidth="1"/>
    <col min="7944" max="7944" width="12.33203125" style="228" customWidth="1"/>
    <col min="7945" max="7945" width="16.44140625" style="228" customWidth="1"/>
    <col min="7946" max="7946" width="10" style="228" customWidth="1"/>
    <col min="7947" max="8192" width="9.109375" style="228"/>
    <col min="8193" max="8193" width="14.5546875" style="228" customWidth="1"/>
    <col min="8194" max="8194" width="11.88671875" style="228" customWidth="1"/>
    <col min="8195" max="8195" width="11.5546875" style="228" customWidth="1"/>
    <col min="8196" max="8196" width="45.44140625" style="228" customWidth="1"/>
    <col min="8197" max="8197" width="51.5546875" style="228" customWidth="1"/>
    <col min="8198" max="8198" width="13.6640625" style="228" customWidth="1"/>
    <col min="8199" max="8199" width="11.5546875" style="228" customWidth="1"/>
    <col min="8200" max="8200" width="12.33203125" style="228" customWidth="1"/>
    <col min="8201" max="8201" width="16.44140625" style="228" customWidth="1"/>
    <col min="8202" max="8202" width="10" style="228" customWidth="1"/>
    <col min="8203" max="8448" width="9.109375" style="228"/>
    <col min="8449" max="8449" width="14.5546875" style="228" customWidth="1"/>
    <col min="8450" max="8450" width="11.88671875" style="228" customWidth="1"/>
    <col min="8451" max="8451" width="11.5546875" style="228" customWidth="1"/>
    <col min="8452" max="8452" width="45.44140625" style="228" customWidth="1"/>
    <col min="8453" max="8453" width="51.5546875" style="228" customWidth="1"/>
    <col min="8454" max="8454" width="13.6640625" style="228" customWidth="1"/>
    <col min="8455" max="8455" width="11.5546875" style="228" customWidth="1"/>
    <col min="8456" max="8456" width="12.33203125" style="228" customWidth="1"/>
    <col min="8457" max="8457" width="16.44140625" style="228" customWidth="1"/>
    <col min="8458" max="8458" width="10" style="228" customWidth="1"/>
    <col min="8459" max="8704" width="9.109375" style="228"/>
    <col min="8705" max="8705" width="14.5546875" style="228" customWidth="1"/>
    <col min="8706" max="8706" width="11.88671875" style="228" customWidth="1"/>
    <col min="8707" max="8707" width="11.5546875" style="228" customWidth="1"/>
    <col min="8708" max="8708" width="45.44140625" style="228" customWidth="1"/>
    <col min="8709" max="8709" width="51.5546875" style="228" customWidth="1"/>
    <col min="8710" max="8710" width="13.6640625" style="228" customWidth="1"/>
    <col min="8711" max="8711" width="11.5546875" style="228" customWidth="1"/>
    <col min="8712" max="8712" width="12.33203125" style="228" customWidth="1"/>
    <col min="8713" max="8713" width="16.44140625" style="228" customWidth="1"/>
    <col min="8714" max="8714" width="10" style="228" customWidth="1"/>
    <col min="8715" max="8960" width="9.109375" style="228"/>
    <col min="8961" max="8961" width="14.5546875" style="228" customWidth="1"/>
    <col min="8962" max="8962" width="11.88671875" style="228" customWidth="1"/>
    <col min="8963" max="8963" width="11.5546875" style="228" customWidth="1"/>
    <col min="8964" max="8964" width="45.44140625" style="228" customWidth="1"/>
    <col min="8965" max="8965" width="51.5546875" style="228" customWidth="1"/>
    <col min="8966" max="8966" width="13.6640625" style="228" customWidth="1"/>
    <col min="8967" max="8967" width="11.5546875" style="228" customWidth="1"/>
    <col min="8968" max="8968" width="12.33203125" style="228" customWidth="1"/>
    <col min="8969" max="8969" width="16.44140625" style="228" customWidth="1"/>
    <col min="8970" max="8970" width="10" style="228" customWidth="1"/>
    <col min="8971" max="9216" width="9.109375" style="228"/>
    <col min="9217" max="9217" width="14.5546875" style="228" customWidth="1"/>
    <col min="9218" max="9218" width="11.88671875" style="228" customWidth="1"/>
    <col min="9219" max="9219" width="11.5546875" style="228" customWidth="1"/>
    <col min="9220" max="9220" width="45.44140625" style="228" customWidth="1"/>
    <col min="9221" max="9221" width="51.5546875" style="228" customWidth="1"/>
    <col min="9222" max="9222" width="13.6640625" style="228" customWidth="1"/>
    <col min="9223" max="9223" width="11.5546875" style="228" customWidth="1"/>
    <col min="9224" max="9224" width="12.33203125" style="228" customWidth="1"/>
    <col min="9225" max="9225" width="16.44140625" style="228" customWidth="1"/>
    <col min="9226" max="9226" width="10" style="228" customWidth="1"/>
    <col min="9227" max="9472" width="9.109375" style="228"/>
    <col min="9473" max="9473" width="14.5546875" style="228" customWidth="1"/>
    <col min="9474" max="9474" width="11.88671875" style="228" customWidth="1"/>
    <col min="9475" max="9475" width="11.5546875" style="228" customWidth="1"/>
    <col min="9476" max="9476" width="45.44140625" style="228" customWidth="1"/>
    <col min="9477" max="9477" width="51.5546875" style="228" customWidth="1"/>
    <col min="9478" max="9478" width="13.6640625" style="228" customWidth="1"/>
    <col min="9479" max="9479" width="11.5546875" style="228" customWidth="1"/>
    <col min="9480" max="9480" width="12.33203125" style="228" customWidth="1"/>
    <col min="9481" max="9481" width="16.44140625" style="228" customWidth="1"/>
    <col min="9482" max="9482" width="10" style="228" customWidth="1"/>
    <col min="9483" max="9728" width="9.109375" style="228"/>
    <col min="9729" max="9729" width="14.5546875" style="228" customWidth="1"/>
    <col min="9730" max="9730" width="11.88671875" style="228" customWidth="1"/>
    <col min="9731" max="9731" width="11.5546875" style="228" customWidth="1"/>
    <col min="9732" max="9732" width="45.44140625" style="228" customWidth="1"/>
    <col min="9733" max="9733" width="51.5546875" style="228" customWidth="1"/>
    <col min="9734" max="9734" width="13.6640625" style="228" customWidth="1"/>
    <col min="9735" max="9735" width="11.5546875" style="228" customWidth="1"/>
    <col min="9736" max="9736" width="12.33203125" style="228" customWidth="1"/>
    <col min="9737" max="9737" width="16.44140625" style="228" customWidth="1"/>
    <col min="9738" max="9738" width="10" style="228" customWidth="1"/>
    <col min="9739" max="9984" width="9.109375" style="228"/>
    <col min="9985" max="9985" width="14.5546875" style="228" customWidth="1"/>
    <col min="9986" max="9986" width="11.88671875" style="228" customWidth="1"/>
    <col min="9987" max="9987" width="11.5546875" style="228" customWidth="1"/>
    <col min="9988" max="9988" width="45.44140625" style="228" customWidth="1"/>
    <col min="9989" max="9989" width="51.5546875" style="228" customWidth="1"/>
    <col min="9990" max="9990" width="13.6640625" style="228" customWidth="1"/>
    <col min="9991" max="9991" width="11.5546875" style="228" customWidth="1"/>
    <col min="9992" max="9992" width="12.33203125" style="228" customWidth="1"/>
    <col min="9993" max="9993" width="16.44140625" style="228" customWidth="1"/>
    <col min="9994" max="9994" width="10" style="228" customWidth="1"/>
    <col min="9995" max="10240" width="9.109375" style="228"/>
    <col min="10241" max="10241" width="14.5546875" style="228" customWidth="1"/>
    <col min="10242" max="10242" width="11.88671875" style="228" customWidth="1"/>
    <col min="10243" max="10243" width="11.5546875" style="228" customWidth="1"/>
    <col min="10244" max="10244" width="45.44140625" style="228" customWidth="1"/>
    <col min="10245" max="10245" width="51.5546875" style="228" customWidth="1"/>
    <col min="10246" max="10246" width="13.6640625" style="228" customWidth="1"/>
    <col min="10247" max="10247" width="11.5546875" style="228" customWidth="1"/>
    <col min="10248" max="10248" width="12.33203125" style="228" customWidth="1"/>
    <col min="10249" max="10249" width="16.44140625" style="228" customWidth="1"/>
    <col min="10250" max="10250" width="10" style="228" customWidth="1"/>
    <col min="10251" max="10496" width="9.109375" style="228"/>
    <col min="10497" max="10497" width="14.5546875" style="228" customWidth="1"/>
    <col min="10498" max="10498" width="11.88671875" style="228" customWidth="1"/>
    <col min="10499" max="10499" width="11.5546875" style="228" customWidth="1"/>
    <col min="10500" max="10500" width="45.44140625" style="228" customWidth="1"/>
    <col min="10501" max="10501" width="51.5546875" style="228" customWidth="1"/>
    <col min="10502" max="10502" width="13.6640625" style="228" customWidth="1"/>
    <col min="10503" max="10503" width="11.5546875" style="228" customWidth="1"/>
    <col min="10504" max="10504" width="12.33203125" style="228" customWidth="1"/>
    <col min="10505" max="10505" width="16.44140625" style="228" customWidth="1"/>
    <col min="10506" max="10506" width="10" style="228" customWidth="1"/>
    <col min="10507" max="10752" width="9.109375" style="228"/>
    <col min="10753" max="10753" width="14.5546875" style="228" customWidth="1"/>
    <col min="10754" max="10754" width="11.88671875" style="228" customWidth="1"/>
    <col min="10755" max="10755" width="11.5546875" style="228" customWidth="1"/>
    <col min="10756" max="10756" width="45.44140625" style="228" customWidth="1"/>
    <col min="10757" max="10757" width="51.5546875" style="228" customWidth="1"/>
    <col min="10758" max="10758" width="13.6640625" style="228" customWidth="1"/>
    <col min="10759" max="10759" width="11.5546875" style="228" customWidth="1"/>
    <col min="10760" max="10760" width="12.33203125" style="228" customWidth="1"/>
    <col min="10761" max="10761" width="16.44140625" style="228" customWidth="1"/>
    <col min="10762" max="10762" width="10" style="228" customWidth="1"/>
    <col min="10763" max="11008" width="9.109375" style="228"/>
    <col min="11009" max="11009" width="14.5546875" style="228" customWidth="1"/>
    <col min="11010" max="11010" width="11.88671875" style="228" customWidth="1"/>
    <col min="11011" max="11011" width="11.5546875" style="228" customWidth="1"/>
    <col min="11012" max="11012" width="45.44140625" style="228" customWidth="1"/>
    <col min="11013" max="11013" width="51.5546875" style="228" customWidth="1"/>
    <col min="11014" max="11014" width="13.6640625" style="228" customWidth="1"/>
    <col min="11015" max="11015" width="11.5546875" style="228" customWidth="1"/>
    <col min="11016" max="11016" width="12.33203125" style="228" customWidth="1"/>
    <col min="11017" max="11017" width="16.44140625" style="228" customWidth="1"/>
    <col min="11018" max="11018" width="10" style="228" customWidth="1"/>
    <col min="11019" max="11264" width="9.109375" style="228"/>
    <col min="11265" max="11265" width="14.5546875" style="228" customWidth="1"/>
    <col min="11266" max="11266" width="11.88671875" style="228" customWidth="1"/>
    <col min="11267" max="11267" width="11.5546875" style="228" customWidth="1"/>
    <col min="11268" max="11268" width="45.44140625" style="228" customWidth="1"/>
    <col min="11269" max="11269" width="51.5546875" style="228" customWidth="1"/>
    <col min="11270" max="11270" width="13.6640625" style="228" customWidth="1"/>
    <col min="11271" max="11271" width="11.5546875" style="228" customWidth="1"/>
    <col min="11272" max="11272" width="12.33203125" style="228" customWidth="1"/>
    <col min="11273" max="11273" width="16.44140625" style="228" customWidth="1"/>
    <col min="11274" max="11274" width="10" style="228" customWidth="1"/>
    <col min="11275" max="11520" width="9.109375" style="228"/>
    <col min="11521" max="11521" width="14.5546875" style="228" customWidth="1"/>
    <col min="11522" max="11522" width="11.88671875" style="228" customWidth="1"/>
    <col min="11523" max="11523" width="11.5546875" style="228" customWidth="1"/>
    <col min="11524" max="11524" width="45.44140625" style="228" customWidth="1"/>
    <col min="11525" max="11525" width="51.5546875" style="228" customWidth="1"/>
    <col min="11526" max="11526" width="13.6640625" style="228" customWidth="1"/>
    <col min="11527" max="11527" width="11.5546875" style="228" customWidth="1"/>
    <col min="11528" max="11528" width="12.33203125" style="228" customWidth="1"/>
    <col min="11529" max="11529" width="16.44140625" style="228" customWidth="1"/>
    <col min="11530" max="11530" width="10" style="228" customWidth="1"/>
    <col min="11531" max="11776" width="9.109375" style="228"/>
    <col min="11777" max="11777" width="14.5546875" style="228" customWidth="1"/>
    <col min="11778" max="11778" width="11.88671875" style="228" customWidth="1"/>
    <col min="11779" max="11779" width="11.5546875" style="228" customWidth="1"/>
    <col min="11780" max="11780" width="45.44140625" style="228" customWidth="1"/>
    <col min="11781" max="11781" width="51.5546875" style="228" customWidth="1"/>
    <col min="11782" max="11782" width="13.6640625" style="228" customWidth="1"/>
    <col min="11783" max="11783" width="11.5546875" style="228" customWidth="1"/>
    <col min="11784" max="11784" width="12.33203125" style="228" customWidth="1"/>
    <col min="11785" max="11785" width="16.44140625" style="228" customWidth="1"/>
    <col min="11786" max="11786" width="10" style="228" customWidth="1"/>
    <col min="11787" max="12032" width="9.109375" style="228"/>
    <col min="12033" max="12033" width="14.5546875" style="228" customWidth="1"/>
    <col min="12034" max="12034" width="11.88671875" style="228" customWidth="1"/>
    <col min="12035" max="12035" width="11.5546875" style="228" customWidth="1"/>
    <col min="12036" max="12036" width="45.44140625" style="228" customWidth="1"/>
    <col min="12037" max="12037" width="51.5546875" style="228" customWidth="1"/>
    <col min="12038" max="12038" width="13.6640625" style="228" customWidth="1"/>
    <col min="12039" max="12039" width="11.5546875" style="228" customWidth="1"/>
    <col min="12040" max="12040" width="12.33203125" style="228" customWidth="1"/>
    <col min="12041" max="12041" width="16.44140625" style="228" customWidth="1"/>
    <col min="12042" max="12042" width="10" style="228" customWidth="1"/>
    <col min="12043" max="12288" width="9.109375" style="228"/>
    <col min="12289" max="12289" width="14.5546875" style="228" customWidth="1"/>
    <col min="12290" max="12290" width="11.88671875" style="228" customWidth="1"/>
    <col min="12291" max="12291" width="11.5546875" style="228" customWidth="1"/>
    <col min="12292" max="12292" width="45.44140625" style="228" customWidth="1"/>
    <col min="12293" max="12293" width="51.5546875" style="228" customWidth="1"/>
    <col min="12294" max="12294" width="13.6640625" style="228" customWidth="1"/>
    <col min="12295" max="12295" width="11.5546875" style="228" customWidth="1"/>
    <col min="12296" max="12296" width="12.33203125" style="228" customWidth="1"/>
    <col min="12297" max="12297" width="16.44140625" style="228" customWidth="1"/>
    <col min="12298" max="12298" width="10" style="228" customWidth="1"/>
    <col min="12299" max="12544" width="9.109375" style="228"/>
    <col min="12545" max="12545" width="14.5546875" style="228" customWidth="1"/>
    <col min="12546" max="12546" width="11.88671875" style="228" customWidth="1"/>
    <col min="12547" max="12547" width="11.5546875" style="228" customWidth="1"/>
    <col min="12548" max="12548" width="45.44140625" style="228" customWidth="1"/>
    <col min="12549" max="12549" width="51.5546875" style="228" customWidth="1"/>
    <col min="12550" max="12550" width="13.6640625" style="228" customWidth="1"/>
    <col min="12551" max="12551" width="11.5546875" style="228" customWidth="1"/>
    <col min="12552" max="12552" width="12.33203125" style="228" customWidth="1"/>
    <col min="12553" max="12553" width="16.44140625" style="228" customWidth="1"/>
    <col min="12554" max="12554" width="10" style="228" customWidth="1"/>
    <col min="12555" max="12800" width="9.109375" style="228"/>
    <col min="12801" max="12801" width="14.5546875" style="228" customWidth="1"/>
    <col min="12802" max="12802" width="11.88671875" style="228" customWidth="1"/>
    <col min="12803" max="12803" width="11.5546875" style="228" customWidth="1"/>
    <col min="12804" max="12804" width="45.44140625" style="228" customWidth="1"/>
    <col min="12805" max="12805" width="51.5546875" style="228" customWidth="1"/>
    <col min="12806" max="12806" width="13.6640625" style="228" customWidth="1"/>
    <col min="12807" max="12807" width="11.5546875" style="228" customWidth="1"/>
    <col min="12808" max="12808" width="12.33203125" style="228" customWidth="1"/>
    <col min="12809" max="12809" width="16.44140625" style="228" customWidth="1"/>
    <col min="12810" max="12810" width="10" style="228" customWidth="1"/>
    <col min="12811" max="13056" width="9.109375" style="228"/>
    <col min="13057" max="13057" width="14.5546875" style="228" customWidth="1"/>
    <col min="13058" max="13058" width="11.88671875" style="228" customWidth="1"/>
    <col min="13059" max="13059" width="11.5546875" style="228" customWidth="1"/>
    <col min="13060" max="13060" width="45.44140625" style="228" customWidth="1"/>
    <col min="13061" max="13061" width="51.5546875" style="228" customWidth="1"/>
    <col min="13062" max="13062" width="13.6640625" style="228" customWidth="1"/>
    <col min="13063" max="13063" width="11.5546875" style="228" customWidth="1"/>
    <col min="13064" max="13064" width="12.33203125" style="228" customWidth="1"/>
    <col min="13065" max="13065" width="16.44140625" style="228" customWidth="1"/>
    <col min="13066" max="13066" width="10" style="228" customWidth="1"/>
    <col min="13067" max="13312" width="9.109375" style="228"/>
    <col min="13313" max="13313" width="14.5546875" style="228" customWidth="1"/>
    <col min="13314" max="13314" width="11.88671875" style="228" customWidth="1"/>
    <col min="13315" max="13315" width="11.5546875" style="228" customWidth="1"/>
    <col min="13316" max="13316" width="45.44140625" style="228" customWidth="1"/>
    <col min="13317" max="13317" width="51.5546875" style="228" customWidth="1"/>
    <col min="13318" max="13318" width="13.6640625" style="228" customWidth="1"/>
    <col min="13319" max="13319" width="11.5546875" style="228" customWidth="1"/>
    <col min="13320" max="13320" width="12.33203125" style="228" customWidth="1"/>
    <col min="13321" max="13321" width="16.44140625" style="228" customWidth="1"/>
    <col min="13322" max="13322" width="10" style="228" customWidth="1"/>
    <col min="13323" max="13568" width="9.109375" style="228"/>
    <col min="13569" max="13569" width="14.5546875" style="228" customWidth="1"/>
    <col min="13570" max="13570" width="11.88671875" style="228" customWidth="1"/>
    <col min="13571" max="13571" width="11.5546875" style="228" customWidth="1"/>
    <col min="13572" max="13572" width="45.44140625" style="228" customWidth="1"/>
    <col min="13573" max="13573" width="51.5546875" style="228" customWidth="1"/>
    <col min="13574" max="13574" width="13.6640625" style="228" customWidth="1"/>
    <col min="13575" max="13575" width="11.5546875" style="228" customWidth="1"/>
    <col min="13576" max="13576" width="12.33203125" style="228" customWidth="1"/>
    <col min="13577" max="13577" width="16.44140625" style="228" customWidth="1"/>
    <col min="13578" max="13578" width="10" style="228" customWidth="1"/>
    <col min="13579" max="13824" width="9.109375" style="228"/>
    <col min="13825" max="13825" width="14.5546875" style="228" customWidth="1"/>
    <col min="13826" max="13826" width="11.88671875" style="228" customWidth="1"/>
    <col min="13827" max="13827" width="11.5546875" style="228" customWidth="1"/>
    <col min="13828" max="13828" width="45.44140625" style="228" customWidth="1"/>
    <col min="13829" max="13829" width="51.5546875" style="228" customWidth="1"/>
    <col min="13830" max="13830" width="13.6640625" style="228" customWidth="1"/>
    <col min="13831" max="13831" width="11.5546875" style="228" customWidth="1"/>
    <col min="13832" max="13832" width="12.33203125" style="228" customWidth="1"/>
    <col min="13833" max="13833" width="16.44140625" style="228" customWidth="1"/>
    <col min="13834" max="13834" width="10" style="228" customWidth="1"/>
    <col min="13835" max="14080" width="9.109375" style="228"/>
    <col min="14081" max="14081" width="14.5546875" style="228" customWidth="1"/>
    <col min="14082" max="14082" width="11.88671875" style="228" customWidth="1"/>
    <col min="14083" max="14083" width="11.5546875" style="228" customWidth="1"/>
    <col min="14084" max="14084" width="45.44140625" style="228" customWidth="1"/>
    <col min="14085" max="14085" width="51.5546875" style="228" customWidth="1"/>
    <col min="14086" max="14086" width="13.6640625" style="228" customWidth="1"/>
    <col min="14087" max="14087" width="11.5546875" style="228" customWidth="1"/>
    <col min="14088" max="14088" width="12.33203125" style="228" customWidth="1"/>
    <col min="14089" max="14089" width="16.44140625" style="228" customWidth="1"/>
    <col min="14090" max="14090" width="10" style="228" customWidth="1"/>
    <col min="14091" max="14336" width="9.109375" style="228"/>
    <col min="14337" max="14337" width="14.5546875" style="228" customWidth="1"/>
    <col min="14338" max="14338" width="11.88671875" style="228" customWidth="1"/>
    <col min="14339" max="14339" width="11.5546875" style="228" customWidth="1"/>
    <col min="14340" max="14340" width="45.44140625" style="228" customWidth="1"/>
    <col min="14341" max="14341" width="51.5546875" style="228" customWidth="1"/>
    <col min="14342" max="14342" width="13.6640625" style="228" customWidth="1"/>
    <col min="14343" max="14343" width="11.5546875" style="228" customWidth="1"/>
    <col min="14344" max="14344" width="12.33203125" style="228" customWidth="1"/>
    <col min="14345" max="14345" width="16.44140625" style="228" customWidth="1"/>
    <col min="14346" max="14346" width="10" style="228" customWidth="1"/>
    <col min="14347" max="14592" width="9.109375" style="228"/>
    <col min="14593" max="14593" width="14.5546875" style="228" customWidth="1"/>
    <col min="14594" max="14594" width="11.88671875" style="228" customWidth="1"/>
    <col min="14595" max="14595" width="11.5546875" style="228" customWidth="1"/>
    <col min="14596" max="14596" width="45.44140625" style="228" customWidth="1"/>
    <col min="14597" max="14597" width="51.5546875" style="228" customWidth="1"/>
    <col min="14598" max="14598" width="13.6640625" style="228" customWidth="1"/>
    <col min="14599" max="14599" width="11.5546875" style="228" customWidth="1"/>
    <col min="14600" max="14600" width="12.33203125" style="228" customWidth="1"/>
    <col min="14601" max="14601" width="16.44140625" style="228" customWidth="1"/>
    <col min="14602" max="14602" width="10" style="228" customWidth="1"/>
    <col min="14603" max="14848" width="9.109375" style="228"/>
    <col min="14849" max="14849" width="14.5546875" style="228" customWidth="1"/>
    <col min="14850" max="14850" width="11.88671875" style="228" customWidth="1"/>
    <col min="14851" max="14851" width="11.5546875" style="228" customWidth="1"/>
    <col min="14852" max="14852" width="45.44140625" style="228" customWidth="1"/>
    <col min="14853" max="14853" width="51.5546875" style="228" customWidth="1"/>
    <col min="14854" max="14854" width="13.6640625" style="228" customWidth="1"/>
    <col min="14855" max="14855" width="11.5546875" style="228" customWidth="1"/>
    <col min="14856" max="14856" width="12.33203125" style="228" customWidth="1"/>
    <col min="14857" max="14857" width="16.44140625" style="228" customWidth="1"/>
    <col min="14858" max="14858" width="10" style="228" customWidth="1"/>
    <col min="14859" max="15104" width="9.109375" style="228"/>
    <col min="15105" max="15105" width="14.5546875" style="228" customWidth="1"/>
    <col min="15106" max="15106" width="11.88671875" style="228" customWidth="1"/>
    <col min="15107" max="15107" width="11.5546875" style="228" customWidth="1"/>
    <col min="15108" max="15108" width="45.44140625" style="228" customWidth="1"/>
    <col min="15109" max="15109" width="51.5546875" style="228" customWidth="1"/>
    <col min="15110" max="15110" width="13.6640625" style="228" customWidth="1"/>
    <col min="15111" max="15111" width="11.5546875" style="228" customWidth="1"/>
    <col min="15112" max="15112" width="12.33203125" style="228" customWidth="1"/>
    <col min="15113" max="15113" width="16.44140625" style="228" customWidth="1"/>
    <col min="15114" max="15114" width="10" style="228" customWidth="1"/>
    <col min="15115" max="15360" width="9.109375" style="228"/>
    <col min="15361" max="15361" width="14.5546875" style="228" customWidth="1"/>
    <col min="15362" max="15362" width="11.88671875" style="228" customWidth="1"/>
    <col min="15363" max="15363" width="11.5546875" style="228" customWidth="1"/>
    <col min="15364" max="15364" width="45.44140625" style="228" customWidth="1"/>
    <col min="15365" max="15365" width="51.5546875" style="228" customWidth="1"/>
    <col min="15366" max="15366" width="13.6640625" style="228" customWidth="1"/>
    <col min="15367" max="15367" width="11.5546875" style="228" customWidth="1"/>
    <col min="15368" max="15368" width="12.33203125" style="228" customWidth="1"/>
    <col min="15369" max="15369" width="16.44140625" style="228" customWidth="1"/>
    <col min="15370" max="15370" width="10" style="228" customWidth="1"/>
    <col min="15371" max="15616" width="9.109375" style="228"/>
    <col min="15617" max="15617" width="14.5546875" style="228" customWidth="1"/>
    <col min="15618" max="15618" width="11.88671875" style="228" customWidth="1"/>
    <col min="15619" max="15619" width="11.5546875" style="228" customWidth="1"/>
    <col min="15620" max="15620" width="45.44140625" style="228" customWidth="1"/>
    <col min="15621" max="15621" width="51.5546875" style="228" customWidth="1"/>
    <col min="15622" max="15622" width="13.6640625" style="228" customWidth="1"/>
    <col min="15623" max="15623" width="11.5546875" style="228" customWidth="1"/>
    <col min="15624" max="15624" width="12.33203125" style="228" customWidth="1"/>
    <col min="15625" max="15625" width="16.44140625" style="228" customWidth="1"/>
    <col min="15626" max="15626" width="10" style="228" customWidth="1"/>
    <col min="15627" max="15872" width="9.109375" style="228"/>
    <col min="15873" max="15873" width="14.5546875" style="228" customWidth="1"/>
    <col min="15874" max="15874" width="11.88671875" style="228" customWidth="1"/>
    <col min="15875" max="15875" width="11.5546875" style="228" customWidth="1"/>
    <col min="15876" max="15876" width="45.44140625" style="228" customWidth="1"/>
    <col min="15877" max="15877" width="51.5546875" style="228" customWidth="1"/>
    <col min="15878" max="15878" width="13.6640625" style="228" customWidth="1"/>
    <col min="15879" max="15879" width="11.5546875" style="228" customWidth="1"/>
    <col min="15880" max="15880" width="12.33203125" style="228" customWidth="1"/>
    <col min="15881" max="15881" width="16.44140625" style="228" customWidth="1"/>
    <col min="15882" max="15882" width="10" style="228" customWidth="1"/>
    <col min="15883" max="16128" width="9.109375" style="228"/>
    <col min="16129" max="16129" width="14.5546875" style="228" customWidth="1"/>
    <col min="16130" max="16130" width="11.88671875" style="228" customWidth="1"/>
    <col min="16131" max="16131" width="11.5546875" style="228" customWidth="1"/>
    <col min="16132" max="16132" width="45.44140625" style="228" customWidth="1"/>
    <col min="16133" max="16133" width="51.5546875" style="228" customWidth="1"/>
    <col min="16134" max="16134" width="13.6640625" style="228" customWidth="1"/>
    <col min="16135" max="16135" width="11.5546875" style="228" customWidth="1"/>
    <col min="16136" max="16136" width="12.33203125" style="228" customWidth="1"/>
    <col min="16137" max="16137" width="16.44140625" style="228" customWidth="1"/>
    <col min="16138" max="16138" width="10" style="228" customWidth="1"/>
    <col min="16139" max="16384" width="9.109375" style="228"/>
  </cols>
  <sheetData>
    <row r="1" spans="1:14" ht="29.25" customHeight="1" x14ac:dyDescent="0.3">
      <c r="J1" s="386" t="s">
        <v>200</v>
      </c>
      <c r="K1" s="387"/>
      <c r="L1" s="387"/>
      <c r="M1" s="387"/>
      <c r="N1" s="387"/>
    </row>
    <row r="2" spans="1:14" ht="39.75" customHeight="1" x14ac:dyDescent="0.3">
      <c r="A2" s="229"/>
      <c r="B2" s="229"/>
      <c r="C2" s="229"/>
      <c r="D2" s="229"/>
      <c r="E2" s="229"/>
      <c r="F2" s="230"/>
      <c r="G2" s="223"/>
      <c r="H2" s="231"/>
      <c r="I2" s="231"/>
      <c r="J2" s="388" t="s">
        <v>264</v>
      </c>
      <c r="K2" s="389"/>
      <c r="L2" s="389"/>
      <c r="M2" s="389"/>
      <c r="N2" s="389"/>
    </row>
    <row r="3" spans="1:14" ht="23.25" customHeight="1" x14ac:dyDescent="0.3">
      <c r="A3" s="229"/>
      <c r="B3" s="229"/>
      <c r="C3" s="229"/>
      <c r="D3" s="229"/>
      <c r="E3" s="229"/>
      <c r="F3" s="230"/>
      <c r="G3" s="390"/>
      <c r="H3" s="390"/>
      <c r="I3" s="390"/>
      <c r="J3" s="390" t="s">
        <v>268</v>
      </c>
      <c r="K3" s="316"/>
      <c r="L3" s="316"/>
      <c r="M3" s="316"/>
      <c r="N3" s="316"/>
    </row>
    <row r="4" spans="1:14" ht="17.25" customHeight="1" x14ac:dyDescent="0.3">
      <c r="A4" s="229"/>
      <c r="B4" s="229"/>
      <c r="C4" s="229"/>
      <c r="D4" s="229"/>
      <c r="E4" s="229"/>
      <c r="F4" s="229"/>
      <c r="G4" s="229"/>
      <c r="H4" s="232"/>
      <c r="I4" s="229"/>
      <c r="J4" s="229"/>
      <c r="K4" s="232" t="s">
        <v>253</v>
      </c>
      <c r="M4" s="229"/>
      <c r="N4" s="229"/>
    </row>
    <row r="5" spans="1:14" x14ac:dyDescent="0.3">
      <c r="A5" s="229"/>
      <c r="B5" s="229"/>
      <c r="C5" s="229"/>
      <c r="D5" s="229"/>
      <c r="E5" s="229"/>
      <c r="F5" s="229"/>
      <c r="G5" s="229"/>
      <c r="H5" s="232"/>
      <c r="I5" s="229"/>
      <c r="J5" s="229"/>
      <c r="K5" s="229"/>
      <c r="L5" s="229"/>
      <c r="M5" s="229"/>
      <c r="N5" s="229"/>
    </row>
    <row r="6" spans="1:14" ht="57.75" customHeight="1" x14ac:dyDescent="0.3">
      <c r="A6" s="391" t="s">
        <v>201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</row>
    <row r="7" spans="1:14" ht="21" customHeight="1" x14ac:dyDescent="0.3">
      <c r="A7" s="384" t="s">
        <v>111</v>
      </c>
      <c r="B7" s="385"/>
      <c r="C7" s="233"/>
      <c r="D7" s="234"/>
      <c r="E7" s="235"/>
      <c r="F7" s="236"/>
      <c r="G7" s="237"/>
      <c r="H7" s="238"/>
      <c r="I7" s="238"/>
      <c r="J7" s="238"/>
      <c r="K7" s="238"/>
      <c r="L7" s="238"/>
      <c r="M7" s="238"/>
      <c r="N7" s="238"/>
    </row>
    <row r="8" spans="1:14" ht="9.75" customHeight="1" x14ac:dyDescent="0.3">
      <c r="A8" s="377" t="s">
        <v>14</v>
      </c>
      <c r="B8" s="377"/>
      <c r="C8" s="233"/>
      <c r="D8" s="234"/>
      <c r="E8" s="235"/>
      <c r="F8" s="236"/>
      <c r="G8" s="237"/>
      <c r="H8" s="238"/>
      <c r="I8" s="238"/>
      <c r="J8" s="238"/>
      <c r="K8" s="238"/>
      <c r="L8" s="238"/>
      <c r="M8" s="238"/>
      <c r="N8" s="239" t="s">
        <v>1</v>
      </c>
    </row>
    <row r="9" spans="1:14" ht="15.6" x14ac:dyDescent="0.3">
      <c r="A9" s="378" t="s">
        <v>163</v>
      </c>
      <c r="B9" s="379" t="s">
        <v>164</v>
      </c>
      <c r="C9" s="379" t="s">
        <v>165</v>
      </c>
      <c r="D9" s="380" t="s">
        <v>166</v>
      </c>
      <c r="E9" s="379" t="s">
        <v>167</v>
      </c>
      <c r="F9" s="379" t="s">
        <v>168</v>
      </c>
      <c r="G9" s="381" t="s">
        <v>169</v>
      </c>
      <c r="H9" s="382" t="s">
        <v>170</v>
      </c>
      <c r="I9" s="382" t="s">
        <v>171</v>
      </c>
      <c r="J9" s="383" t="s">
        <v>172</v>
      </c>
      <c r="K9" s="383"/>
      <c r="L9" s="383"/>
      <c r="M9" s="383"/>
      <c r="N9" s="383"/>
    </row>
    <row r="10" spans="1:14" ht="157.5" customHeight="1" x14ac:dyDescent="0.3">
      <c r="A10" s="378"/>
      <c r="B10" s="379"/>
      <c r="C10" s="379"/>
      <c r="D10" s="380"/>
      <c r="E10" s="379"/>
      <c r="F10" s="379"/>
      <c r="G10" s="381"/>
      <c r="H10" s="382"/>
      <c r="I10" s="382"/>
      <c r="J10" s="240" t="s">
        <v>173</v>
      </c>
      <c r="K10" s="240" t="s">
        <v>174</v>
      </c>
      <c r="L10" s="240" t="s">
        <v>175</v>
      </c>
      <c r="M10" s="240" t="s">
        <v>176</v>
      </c>
      <c r="N10" s="240" t="s">
        <v>177</v>
      </c>
    </row>
    <row r="11" spans="1:14" ht="33" customHeight="1" x14ac:dyDescent="0.3">
      <c r="A11" s="241">
        <v>1</v>
      </c>
      <c r="B11" s="242">
        <v>2</v>
      </c>
      <c r="C11" s="242">
        <v>3</v>
      </c>
      <c r="D11" s="243">
        <v>4</v>
      </c>
      <c r="E11" s="242">
        <v>5</v>
      </c>
      <c r="F11" s="242">
        <v>6</v>
      </c>
      <c r="G11" s="243" t="s">
        <v>178</v>
      </c>
      <c r="H11" s="243">
        <v>8</v>
      </c>
      <c r="I11" s="243">
        <v>9</v>
      </c>
      <c r="J11" s="243">
        <v>10</v>
      </c>
      <c r="K11" s="243">
        <v>11</v>
      </c>
      <c r="L11" s="243">
        <v>12</v>
      </c>
      <c r="M11" s="243">
        <v>13</v>
      </c>
      <c r="N11" s="243">
        <v>14</v>
      </c>
    </row>
    <row r="12" spans="1:14" ht="60" customHeight="1" x14ac:dyDescent="0.3">
      <c r="A12" s="244" t="s">
        <v>179</v>
      </c>
      <c r="B12" s="245" t="s">
        <v>180</v>
      </c>
      <c r="C12" s="246" t="s">
        <v>13</v>
      </c>
      <c r="D12" s="246" t="s">
        <v>13</v>
      </c>
      <c r="E12" s="246" t="s">
        <v>13</v>
      </c>
      <c r="F12" s="245" t="s">
        <v>181</v>
      </c>
      <c r="G12" s="246" t="s">
        <v>13</v>
      </c>
      <c r="H12" s="247" t="s">
        <v>13</v>
      </c>
      <c r="I12" s="248">
        <f>J12+K12+L12+M12+N12</f>
        <v>1574625</v>
      </c>
      <c r="J12" s="248">
        <f>J19+J21</f>
        <v>507925</v>
      </c>
      <c r="K12" s="248">
        <f>K19+K21</f>
        <v>1066700</v>
      </c>
      <c r="L12" s="248">
        <f>L19+L21</f>
        <v>0</v>
      </c>
      <c r="M12" s="248">
        <f>M19+M21</f>
        <v>0</v>
      </c>
      <c r="N12" s="248">
        <f>N19+N21</f>
        <v>0</v>
      </c>
    </row>
    <row r="13" spans="1:14" ht="124.8" hidden="1" x14ac:dyDescent="0.3">
      <c r="A13" s="244" t="s">
        <v>182</v>
      </c>
      <c r="B13" s="246" t="s">
        <v>183</v>
      </c>
      <c r="C13" s="246" t="s">
        <v>184</v>
      </c>
      <c r="D13" s="246" t="s">
        <v>13</v>
      </c>
      <c r="E13" s="246" t="s">
        <v>13</v>
      </c>
      <c r="F13" s="246" t="s">
        <v>181</v>
      </c>
      <c r="G13" s="246"/>
      <c r="H13" s="249"/>
      <c r="I13" s="247">
        <f>J13+K13+L13+M13+N13</f>
        <v>0</v>
      </c>
      <c r="J13" s="247">
        <f>J14</f>
        <v>0</v>
      </c>
      <c r="K13" s="247">
        <f>K14</f>
        <v>0</v>
      </c>
      <c r="L13" s="247">
        <f>L14</f>
        <v>0</v>
      </c>
      <c r="M13" s="247">
        <f>M14</f>
        <v>0</v>
      </c>
      <c r="N13" s="247">
        <f>N14</f>
        <v>0</v>
      </c>
    </row>
    <row r="14" spans="1:14" ht="119.25" hidden="1" customHeight="1" x14ac:dyDescent="0.3">
      <c r="A14" s="244" t="s">
        <v>13</v>
      </c>
      <c r="B14" s="246"/>
      <c r="C14" s="246" t="s">
        <v>13</v>
      </c>
      <c r="D14" s="250" t="s">
        <v>185</v>
      </c>
      <c r="E14" s="251" t="s">
        <v>186</v>
      </c>
      <c r="F14" s="246" t="s">
        <v>181</v>
      </c>
      <c r="G14" s="246" t="s">
        <v>13</v>
      </c>
      <c r="H14" s="247" t="s">
        <v>13</v>
      </c>
      <c r="I14" s="247">
        <f t="shared" ref="I14:I23" si="0">J14+K14+L14+M14+N14</f>
        <v>0</v>
      </c>
      <c r="J14" s="247"/>
      <c r="K14" s="247"/>
      <c r="L14" s="247"/>
      <c r="M14" s="247"/>
      <c r="N14" s="247"/>
    </row>
    <row r="15" spans="1:14" ht="111" hidden="1" customHeight="1" x14ac:dyDescent="0.3">
      <c r="A15" s="244" t="s">
        <v>202</v>
      </c>
      <c r="B15" s="246" t="s">
        <v>203</v>
      </c>
      <c r="C15" s="246" t="s">
        <v>204</v>
      </c>
      <c r="D15" s="246" t="s">
        <v>13</v>
      </c>
      <c r="E15" s="246" t="s">
        <v>13</v>
      </c>
      <c r="F15" s="246" t="s">
        <v>181</v>
      </c>
      <c r="G15" s="246"/>
      <c r="H15" s="249">
        <v>0</v>
      </c>
      <c r="I15" s="247">
        <f t="shared" si="0"/>
        <v>0</v>
      </c>
      <c r="J15" s="247">
        <f>J16</f>
        <v>0</v>
      </c>
      <c r="K15" s="247">
        <f>K16</f>
        <v>0</v>
      </c>
      <c r="L15" s="247">
        <f>L16</f>
        <v>0</v>
      </c>
      <c r="M15" s="247">
        <f>M16</f>
        <v>0</v>
      </c>
      <c r="N15" s="247">
        <f>N16</f>
        <v>0</v>
      </c>
    </row>
    <row r="16" spans="1:14" ht="116.25" hidden="1" customHeight="1" x14ac:dyDescent="0.3">
      <c r="A16" s="244" t="s">
        <v>13</v>
      </c>
      <c r="B16" s="246"/>
      <c r="C16" s="246" t="s">
        <v>13</v>
      </c>
      <c r="D16" s="250" t="s">
        <v>185</v>
      </c>
      <c r="E16" s="251" t="s">
        <v>186</v>
      </c>
      <c r="F16" s="246" t="s">
        <v>181</v>
      </c>
      <c r="G16" s="246" t="s">
        <v>13</v>
      </c>
      <c r="H16" s="247" t="s">
        <v>13</v>
      </c>
      <c r="I16" s="247">
        <f t="shared" si="0"/>
        <v>0</v>
      </c>
      <c r="J16" s="247"/>
      <c r="K16" s="247"/>
      <c r="L16" s="247"/>
      <c r="M16" s="247"/>
      <c r="N16" s="247"/>
    </row>
    <row r="17" spans="1:14" ht="78" hidden="1" x14ac:dyDescent="0.3">
      <c r="A17" s="244" t="s">
        <v>207</v>
      </c>
      <c r="B17" s="246" t="s">
        <v>208</v>
      </c>
      <c r="C17" s="246" t="s">
        <v>209</v>
      </c>
      <c r="D17" s="246" t="s">
        <v>13</v>
      </c>
      <c r="E17" s="246" t="s">
        <v>13</v>
      </c>
      <c r="F17" s="246" t="s">
        <v>181</v>
      </c>
      <c r="G17" s="246"/>
      <c r="H17" s="249">
        <v>0</v>
      </c>
      <c r="I17" s="247">
        <f t="shared" si="0"/>
        <v>0</v>
      </c>
      <c r="J17" s="247">
        <f>J18</f>
        <v>0</v>
      </c>
      <c r="K17" s="247">
        <f>K18</f>
        <v>0</v>
      </c>
      <c r="L17" s="247">
        <f>L18</f>
        <v>0</v>
      </c>
      <c r="M17" s="247">
        <f>M18</f>
        <v>0</v>
      </c>
      <c r="N17" s="247">
        <f>N18</f>
        <v>0</v>
      </c>
    </row>
    <row r="18" spans="1:14" ht="120" hidden="1" customHeight="1" x14ac:dyDescent="0.3">
      <c r="A18" s="244" t="s">
        <v>13</v>
      </c>
      <c r="B18" s="246"/>
      <c r="C18" s="246" t="s">
        <v>13</v>
      </c>
      <c r="D18" s="250" t="s">
        <v>185</v>
      </c>
      <c r="E18" s="251" t="s">
        <v>186</v>
      </c>
      <c r="F18" s="246" t="s">
        <v>181</v>
      </c>
      <c r="G18" s="246" t="s">
        <v>13</v>
      </c>
      <c r="H18" s="247" t="s">
        <v>13</v>
      </c>
      <c r="I18" s="247">
        <f t="shared" si="0"/>
        <v>0</v>
      </c>
      <c r="J18" s="247"/>
      <c r="K18" s="247"/>
      <c r="L18" s="247"/>
      <c r="M18" s="247"/>
      <c r="N18" s="247"/>
    </row>
    <row r="19" spans="1:14" ht="101.25" customHeight="1" x14ac:dyDescent="0.3">
      <c r="A19" s="252" t="s">
        <v>187</v>
      </c>
      <c r="B19" s="253" t="s">
        <v>188</v>
      </c>
      <c r="C19" s="254" t="s">
        <v>189</v>
      </c>
      <c r="D19" s="254" t="s">
        <v>13</v>
      </c>
      <c r="E19" s="254" t="s">
        <v>13</v>
      </c>
      <c r="F19" s="254" t="s">
        <v>181</v>
      </c>
      <c r="G19" s="254">
        <v>2026</v>
      </c>
      <c r="H19" s="255">
        <v>4399998</v>
      </c>
      <c r="I19" s="256">
        <f t="shared" si="0"/>
        <v>450000</v>
      </c>
      <c r="J19" s="256">
        <f>J20</f>
        <v>450000</v>
      </c>
      <c r="K19" s="256">
        <f>K20</f>
        <v>0</v>
      </c>
      <c r="L19" s="256">
        <f>L20</f>
        <v>0</v>
      </c>
      <c r="M19" s="256">
        <f>M20</f>
        <v>0</v>
      </c>
      <c r="N19" s="256">
        <f>N20</f>
        <v>0</v>
      </c>
    </row>
    <row r="20" spans="1:14" ht="107.25" customHeight="1" x14ac:dyDescent="0.3">
      <c r="A20" s="244" t="s">
        <v>13</v>
      </c>
      <c r="B20" s="246"/>
      <c r="C20" s="246" t="s">
        <v>13</v>
      </c>
      <c r="D20" s="250" t="s">
        <v>190</v>
      </c>
      <c r="E20" s="251" t="s">
        <v>191</v>
      </c>
      <c r="F20" s="246" t="s">
        <v>181</v>
      </c>
      <c r="G20" s="246" t="s">
        <v>13</v>
      </c>
      <c r="H20" s="247" t="s">
        <v>13</v>
      </c>
      <c r="I20" s="247">
        <f t="shared" si="0"/>
        <v>450000</v>
      </c>
      <c r="J20" s="247">
        <v>450000</v>
      </c>
      <c r="K20" s="247"/>
      <c r="L20" s="247"/>
      <c r="M20" s="247"/>
      <c r="N20" s="247"/>
    </row>
    <row r="21" spans="1:14" ht="120" customHeight="1" x14ac:dyDescent="0.3">
      <c r="A21" s="252" t="s">
        <v>192</v>
      </c>
      <c r="B21" s="253" t="s">
        <v>193</v>
      </c>
      <c r="C21" s="254" t="s">
        <v>194</v>
      </c>
      <c r="D21" s="254" t="s">
        <v>13</v>
      </c>
      <c r="E21" s="254" t="s">
        <v>13</v>
      </c>
      <c r="F21" s="254" t="s">
        <v>181</v>
      </c>
      <c r="G21" s="254">
        <v>2026</v>
      </c>
      <c r="H21" s="255">
        <v>1158525</v>
      </c>
      <c r="I21" s="256">
        <f t="shared" si="0"/>
        <v>1124625</v>
      </c>
      <c r="J21" s="256">
        <f>J22+J23</f>
        <v>57925</v>
      </c>
      <c r="K21" s="256">
        <f>K22+K23</f>
        <v>1066700</v>
      </c>
      <c r="L21" s="256">
        <f>L22+L23</f>
        <v>0</v>
      </c>
      <c r="M21" s="256">
        <f>M22+M23</f>
        <v>0</v>
      </c>
      <c r="N21" s="256">
        <f>N22+N23</f>
        <v>0</v>
      </c>
    </row>
    <row r="22" spans="1:14" ht="120" customHeight="1" x14ac:dyDescent="0.3">
      <c r="A22" s="244" t="s">
        <v>13</v>
      </c>
      <c r="B22" s="246"/>
      <c r="C22" s="246" t="s">
        <v>13</v>
      </c>
      <c r="D22" s="250" t="s">
        <v>195</v>
      </c>
      <c r="E22" s="257" t="s">
        <v>196</v>
      </c>
      <c r="F22" s="246" t="s">
        <v>181</v>
      </c>
      <c r="G22" s="246" t="s">
        <v>13</v>
      </c>
      <c r="H22" s="247" t="s">
        <v>13</v>
      </c>
      <c r="I22" s="247">
        <f t="shared" si="0"/>
        <v>57925</v>
      </c>
      <c r="J22" s="247">
        <v>57925</v>
      </c>
      <c r="K22" s="247"/>
      <c r="L22" s="247"/>
      <c r="M22" s="247"/>
      <c r="N22" s="247"/>
    </row>
    <row r="23" spans="1:14" ht="171" customHeight="1" x14ac:dyDescent="0.3">
      <c r="A23" s="244" t="s">
        <v>13</v>
      </c>
      <c r="B23" s="246"/>
      <c r="C23" s="246" t="s">
        <v>13</v>
      </c>
      <c r="D23" s="250" t="s">
        <v>197</v>
      </c>
      <c r="E23" s="257" t="s">
        <v>198</v>
      </c>
      <c r="F23" s="246" t="s">
        <v>181</v>
      </c>
      <c r="G23" s="246" t="s">
        <v>13</v>
      </c>
      <c r="H23" s="247" t="s">
        <v>13</v>
      </c>
      <c r="I23" s="247">
        <f t="shared" si="0"/>
        <v>1066700</v>
      </c>
      <c r="J23" s="247"/>
      <c r="K23" s="247">
        <v>1066700</v>
      </c>
      <c r="L23" s="247"/>
      <c r="M23" s="247"/>
      <c r="N23" s="247"/>
    </row>
    <row r="24" spans="1:14" s="259" customFormat="1" ht="25.5" customHeight="1" x14ac:dyDescent="0.3">
      <c r="A24" s="258" t="s">
        <v>13</v>
      </c>
      <c r="B24" s="245"/>
      <c r="C24" s="245" t="s">
        <v>13</v>
      </c>
      <c r="D24" s="245" t="s">
        <v>13</v>
      </c>
      <c r="E24" s="245" t="s">
        <v>13</v>
      </c>
      <c r="F24" s="245" t="s">
        <v>13</v>
      </c>
      <c r="G24" s="245" t="s">
        <v>13</v>
      </c>
      <c r="H24" s="248" t="s">
        <v>199</v>
      </c>
      <c r="I24" s="248">
        <f>I12</f>
        <v>1574625</v>
      </c>
      <c r="J24" s="248">
        <f t="shared" ref="J24:N24" si="1">J12</f>
        <v>507925</v>
      </c>
      <c r="K24" s="248">
        <f t="shared" si="1"/>
        <v>1066700</v>
      </c>
      <c r="L24" s="248">
        <f t="shared" si="1"/>
        <v>0</v>
      </c>
      <c r="M24" s="248">
        <f t="shared" si="1"/>
        <v>0</v>
      </c>
      <c r="N24" s="248">
        <f t="shared" si="1"/>
        <v>0</v>
      </c>
    </row>
    <row r="25" spans="1:14" x14ac:dyDescent="0.3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</row>
    <row r="26" spans="1:14" x14ac:dyDescent="0.3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</row>
    <row r="27" spans="1:14" ht="17.399999999999999" x14ac:dyDescent="0.3">
      <c r="A27" s="229"/>
      <c r="B27" s="375" t="s">
        <v>110</v>
      </c>
      <c r="C27" s="375"/>
      <c r="D27" s="375"/>
      <c r="E27" s="37"/>
      <c r="I27" s="376" t="s">
        <v>16</v>
      </c>
      <c r="J27" s="376"/>
      <c r="K27" s="376"/>
      <c r="L27" s="229"/>
      <c r="M27" s="229"/>
      <c r="N27" s="229"/>
    </row>
    <row r="28" spans="1:14" x14ac:dyDescent="0.3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</row>
    <row r="29" spans="1:14" x14ac:dyDescent="0.3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</row>
    <row r="30" spans="1:14" x14ac:dyDescent="0.3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</row>
    <row r="31" spans="1:14" x14ac:dyDescent="0.3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</row>
    <row r="32" spans="1:14" x14ac:dyDescent="0.3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</row>
    <row r="33" spans="1:14" x14ac:dyDescent="0.3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</row>
    <row r="34" spans="1:14" x14ac:dyDescent="0.3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</row>
    <row r="35" spans="1:14" x14ac:dyDescent="0.3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</row>
    <row r="36" spans="1:14" x14ac:dyDescent="0.3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</row>
    <row r="37" spans="1:14" x14ac:dyDescent="0.3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</row>
    <row r="38" spans="1:14" x14ac:dyDescent="0.3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</row>
    <row r="39" spans="1:14" x14ac:dyDescent="0.3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</row>
    <row r="40" spans="1:14" x14ac:dyDescent="0.3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</row>
    <row r="41" spans="1:14" x14ac:dyDescent="0.3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</row>
    <row r="42" spans="1:14" x14ac:dyDescent="0.3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</row>
    <row r="43" spans="1:14" x14ac:dyDescent="0.3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</row>
    <row r="44" spans="1:14" x14ac:dyDescent="0.3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</row>
    <row r="45" spans="1:14" x14ac:dyDescent="0.3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</row>
    <row r="46" spans="1:14" x14ac:dyDescent="0.3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</row>
    <row r="47" spans="1:14" x14ac:dyDescent="0.3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</row>
    <row r="48" spans="1:14" x14ac:dyDescent="0.3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</row>
    <row r="49" spans="1:14" x14ac:dyDescent="0.3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</row>
    <row r="50" spans="1:14" x14ac:dyDescent="0.3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</row>
    <row r="51" spans="1:14" x14ac:dyDescent="0.3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</row>
    <row r="52" spans="1:14" x14ac:dyDescent="0.3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</row>
    <row r="53" spans="1:14" x14ac:dyDescent="0.3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</row>
    <row r="54" spans="1:14" x14ac:dyDescent="0.3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</row>
    <row r="55" spans="1:14" x14ac:dyDescent="0.3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</row>
    <row r="56" spans="1:14" x14ac:dyDescent="0.3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</row>
    <row r="57" spans="1:14" x14ac:dyDescent="0.3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</row>
    <row r="58" spans="1:14" x14ac:dyDescent="0.3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</row>
    <row r="59" spans="1:14" x14ac:dyDescent="0.3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</row>
    <row r="60" spans="1:14" x14ac:dyDescent="0.3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</row>
    <row r="61" spans="1:14" x14ac:dyDescent="0.3">
      <c r="A61" s="229"/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</row>
    <row r="62" spans="1:14" x14ac:dyDescent="0.3">
      <c r="A62" s="229"/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29"/>
    </row>
    <row r="63" spans="1:14" x14ac:dyDescent="0.3">
      <c r="A63" s="229"/>
      <c r="B63" s="22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</row>
    <row r="64" spans="1:14" x14ac:dyDescent="0.3">
      <c r="A64" s="229"/>
      <c r="B64" s="229"/>
      <c r="C64" s="229"/>
      <c r="D64" s="229"/>
      <c r="E64" s="229"/>
      <c r="F64" s="229"/>
      <c r="G64" s="229"/>
      <c r="H64" s="229"/>
      <c r="I64" s="229"/>
      <c r="J64" s="229"/>
      <c r="K64" s="229"/>
      <c r="L64" s="229"/>
      <c r="M64" s="229"/>
      <c r="N64" s="229"/>
    </row>
    <row r="65" spans="1:14" x14ac:dyDescent="0.3">
      <c r="A65" s="229"/>
      <c r="B65" s="229"/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</row>
    <row r="66" spans="1:14" x14ac:dyDescent="0.3">
      <c r="A66" s="229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</row>
    <row r="67" spans="1:14" x14ac:dyDescent="0.3">
      <c r="A67" s="229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</row>
    <row r="68" spans="1:14" x14ac:dyDescent="0.3">
      <c r="A68" s="229"/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</row>
    <row r="69" spans="1:14" x14ac:dyDescent="0.3">
      <c r="A69" s="229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</row>
    <row r="70" spans="1:14" x14ac:dyDescent="0.3">
      <c r="A70" s="229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29"/>
    </row>
    <row r="71" spans="1:14" x14ac:dyDescent="0.3">
      <c r="A71" s="229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</row>
    <row r="72" spans="1:14" x14ac:dyDescent="0.3">
      <c r="A72" s="229"/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</row>
    <row r="73" spans="1:14" x14ac:dyDescent="0.3">
      <c r="A73" s="229"/>
      <c r="B73" s="229"/>
      <c r="C73" s="229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</row>
    <row r="74" spans="1:14" x14ac:dyDescent="0.3">
      <c r="A74" s="229"/>
      <c r="B74" s="229"/>
      <c r="C74" s="229"/>
      <c r="D74" s="229"/>
      <c r="E74" s="229"/>
      <c r="F74" s="229"/>
      <c r="G74" s="229"/>
      <c r="H74" s="229"/>
      <c r="I74" s="229"/>
      <c r="J74" s="229"/>
      <c r="K74" s="229"/>
      <c r="L74" s="229"/>
      <c r="M74" s="229"/>
      <c r="N74" s="229"/>
    </row>
    <row r="75" spans="1:14" x14ac:dyDescent="0.3">
      <c r="A75" s="229"/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</row>
    <row r="76" spans="1:14" x14ac:dyDescent="0.3">
      <c r="A76" s="229"/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</row>
    <row r="77" spans="1:14" x14ac:dyDescent="0.3">
      <c r="A77" s="229"/>
      <c r="B77" s="229"/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</row>
  </sheetData>
  <mergeCells count="19">
    <mergeCell ref="A7:B7"/>
    <mergeCell ref="J1:N1"/>
    <mergeCell ref="J2:N2"/>
    <mergeCell ref="G3:I3"/>
    <mergeCell ref="J3:N3"/>
    <mergeCell ref="A6:N6"/>
    <mergeCell ref="B27:D27"/>
    <mergeCell ref="I27:K27"/>
    <mergeCell ref="A8:B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N9"/>
  </mergeCells>
  <conditionalFormatting sqref="C19">
    <cfRule type="expression" dxfId="3" priority="4" stopIfTrue="1">
      <formula>XFB19=1</formula>
    </cfRule>
  </conditionalFormatting>
  <conditionalFormatting sqref="C21">
    <cfRule type="expression" dxfId="2" priority="3" stopIfTrue="1">
      <formula>XFB21=1</formula>
    </cfRule>
  </conditionalFormatting>
  <conditionalFormatting sqref="B21">
    <cfRule type="expression" dxfId="1" priority="2" stopIfTrue="1">
      <formula>XEZ21=1</formula>
    </cfRule>
  </conditionalFormatting>
  <conditionalFormatting sqref="B19">
    <cfRule type="expression" dxfId="0" priority="1" stopIfTrue="1">
      <formula>XEZ19=1</formula>
    </cfRule>
  </conditionalFormatting>
  <hyperlinks>
    <hyperlink ref="E23" r:id="rId1" location="n8" display="n8" xr:uid="{00000000-0004-0000-0500-000000000000}"/>
    <hyperlink ref="E22" r:id="rId2" location="n8" display="https://zakon.rada.gov.ua/rada/show/988-2016-%D1%80 - n8" xr:uid="{00000000-0004-0000-0500-000001000000}"/>
  </hyperlinks>
  <pageMargins left="0.47244094488188981" right="0.15748031496062992" top="0.74803149606299213" bottom="0.43307086614173229" header="0.31496062992125984" footer="0.31496062992125984"/>
  <pageSetup paperSize="9" scale="65" orientation="landscape" horizontalDpi="4294967294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8"/>
  <sheetViews>
    <sheetView view="pageBreakPreview" topLeftCell="A7" zoomScale="89" zoomScaleNormal="100" zoomScaleSheetLayoutView="89" workbookViewId="0">
      <selection activeCell="G5" sqref="G5"/>
    </sheetView>
  </sheetViews>
  <sheetFormatPr defaultRowHeight="14.4" x14ac:dyDescent="0.3"/>
  <cols>
    <col min="1" max="1" width="9.33203125" style="228" customWidth="1"/>
    <col min="2" max="2" width="29.88671875" style="228" customWidth="1"/>
    <col min="3" max="3" width="16.5546875" style="228" customWidth="1"/>
    <col min="4" max="4" width="17" style="228" customWidth="1"/>
    <col min="5" max="5" width="30" style="228" customWidth="1"/>
    <col min="6" max="6" width="32.44140625" style="228" customWidth="1"/>
    <col min="7" max="7" width="14.44140625" style="228" customWidth="1"/>
    <col min="8" max="8" width="15.6640625" style="228" customWidth="1"/>
    <col min="9" max="9" width="15.88671875" style="228" customWidth="1"/>
    <col min="10" max="10" width="13.6640625" style="228" customWidth="1"/>
    <col min="11" max="11" width="14.6640625" style="228" bestFit="1" customWidth="1"/>
    <col min="12" max="12" width="11.5546875" style="228" customWidth="1"/>
    <col min="13" max="256" width="9.109375" style="228"/>
    <col min="257" max="257" width="14.5546875" style="228" customWidth="1"/>
    <col min="258" max="258" width="11.88671875" style="228" customWidth="1"/>
    <col min="259" max="259" width="11.5546875" style="228" customWidth="1"/>
    <col min="260" max="260" width="45.44140625" style="228" customWidth="1"/>
    <col min="261" max="261" width="51.5546875" style="228" customWidth="1"/>
    <col min="262" max="262" width="13.6640625" style="228" customWidth="1"/>
    <col min="263" max="263" width="11.5546875" style="228" customWidth="1"/>
    <col min="264" max="264" width="12.33203125" style="228" customWidth="1"/>
    <col min="265" max="265" width="16.44140625" style="228" customWidth="1"/>
    <col min="266" max="266" width="10" style="228" customWidth="1"/>
    <col min="267" max="512" width="9.109375" style="228"/>
    <col min="513" max="513" width="14.5546875" style="228" customWidth="1"/>
    <col min="514" max="514" width="11.88671875" style="228" customWidth="1"/>
    <col min="515" max="515" width="11.5546875" style="228" customWidth="1"/>
    <col min="516" max="516" width="45.44140625" style="228" customWidth="1"/>
    <col min="517" max="517" width="51.5546875" style="228" customWidth="1"/>
    <col min="518" max="518" width="13.6640625" style="228" customWidth="1"/>
    <col min="519" max="519" width="11.5546875" style="228" customWidth="1"/>
    <col min="520" max="520" width="12.33203125" style="228" customWidth="1"/>
    <col min="521" max="521" width="16.44140625" style="228" customWidth="1"/>
    <col min="522" max="522" width="10" style="228" customWidth="1"/>
    <col min="523" max="768" width="9.109375" style="228"/>
    <col min="769" max="769" width="14.5546875" style="228" customWidth="1"/>
    <col min="770" max="770" width="11.88671875" style="228" customWidth="1"/>
    <col min="771" max="771" width="11.5546875" style="228" customWidth="1"/>
    <col min="772" max="772" width="45.44140625" style="228" customWidth="1"/>
    <col min="773" max="773" width="51.5546875" style="228" customWidth="1"/>
    <col min="774" max="774" width="13.6640625" style="228" customWidth="1"/>
    <col min="775" max="775" width="11.5546875" style="228" customWidth="1"/>
    <col min="776" max="776" width="12.33203125" style="228" customWidth="1"/>
    <col min="777" max="777" width="16.44140625" style="228" customWidth="1"/>
    <col min="778" max="778" width="10" style="228" customWidth="1"/>
    <col min="779" max="1024" width="9.109375" style="228"/>
    <col min="1025" max="1025" width="14.5546875" style="228" customWidth="1"/>
    <col min="1026" max="1026" width="11.88671875" style="228" customWidth="1"/>
    <col min="1027" max="1027" width="11.5546875" style="228" customWidth="1"/>
    <col min="1028" max="1028" width="45.44140625" style="228" customWidth="1"/>
    <col min="1029" max="1029" width="51.5546875" style="228" customWidth="1"/>
    <col min="1030" max="1030" width="13.6640625" style="228" customWidth="1"/>
    <col min="1031" max="1031" width="11.5546875" style="228" customWidth="1"/>
    <col min="1032" max="1032" width="12.33203125" style="228" customWidth="1"/>
    <col min="1033" max="1033" width="16.44140625" style="228" customWidth="1"/>
    <col min="1034" max="1034" width="10" style="228" customWidth="1"/>
    <col min="1035" max="1280" width="9.109375" style="228"/>
    <col min="1281" max="1281" width="14.5546875" style="228" customWidth="1"/>
    <col min="1282" max="1282" width="11.88671875" style="228" customWidth="1"/>
    <col min="1283" max="1283" width="11.5546875" style="228" customWidth="1"/>
    <col min="1284" max="1284" width="45.44140625" style="228" customWidth="1"/>
    <col min="1285" max="1285" width="51.5546875" style="228" customWidth="1"/>
    <col min="1286" max="1286" width="13.6640625" style="228" customWidth="1"/>
    <col min="1287" max="1287" width="11.5546875" style="228" customWidth="1"/>
    <col min="1288" max="1288" width="12.33203125" style="228" customWidth="1"/>
    <col min="1289" max="1289" width="16.44140625" style="228" customWidth="1"/>
    <col min="1290" max="1290" width="10" style="228" customWidth="1"/>
    <col min="1291" max="1536" width="9.109375" style="228"/>
    <col min="1537" max="1537" width="14.5546875" style="228" customWidth="1"/>
    <col min="1538" max="1538" width="11.88671875" style="228" customWidth="1"/>
    <col min="1539" max="1539" width="11.5546875" style="228" customWidth="1"/>
    <col min="1540" max="1540" width="45.44140625" style="228" customWidth="1"/>
    <col min="1541" max="1541" width="51.5546875" style="228" customWidth="1"/>
    <col min="1542" max="1542" width="13.6640625" style="228" customWidth="1"/>
    <col min="1543" max="1543" width="11.5546875" style="228" customWidth="1"/>
    <col min="1544" max="1544" width="12.33203125" style="228" customWidth="1"/>
    <col min="1545" max="1545" width="16.44140625" style="228" customWidth="1"/>
    <col min="1546" max="1546" width="10" style="228" customWidth="1"/>
    <col min="1547" max="1792" width="9.109375" style="228"/>
    <col min="1793" max="1793" width="14.5546875" style="228" customWidth="1"/>
    <col min="1794" max="1794" width="11.88671875" style="228" customWidth="1"/>
    <col min="1795" max="1795" width="11.5546875" style="228" customWidth="1"/>
    <col min="1796" max="1796" width="45.44140625" style="228" customWidth="1"/>
    <col min="1797" max="1797" width="51.5546875" style="228" customWidth="1"/>
    <col min="1798" max="1798" width="13.6640625" style="228" customWidth="1"/>
    <col min="1799" max="1799" width="11.5546875" style="228" customWidth="1"/>
    <col min="1800" max="1800" width="12.33203125" style="228" customWidth="1"/>
    <col min="1801" max="1801" width="16.44140625" style="228" customWidth="1"/>
    <col min="1802" max="1802" width="10" style="228" customWidth="1"/>
    <col min="1803" max="2048" width="9.109375" style="228"/>
    <col min="2049" max="2049" width="14.5546875" style="228" customWidth="1"/>
    <col min="2050" max="2050" width="11.88671875" style="228" customWidth="1"/>
    <col min="2051" max="2051" width="11.5546875" style="228" customWidth="1"/>
    <col min="2052" max="2052" width="45.44140625" style="228" customWidth="1"/>
    <col min="2053" max="2053" width="51.5546875" style="228" customWidth="1"/>
    <col min="2054" max="2054" width="13.6640625" style="228" customWidth="1"/>
    <col min="2055" max="2055" width="11.5546875" style="228" customWidth="1"/>
    <col min="2056" max="2056" width="12.33203125" style="228" customWidth="1"/>
    <col min="2057" max="2057" width="16.44140625" style="228" customWidth="1"/>
    <col min="2058" max="2058" width="10" style="228" customWidth="1"/>
    <col min="2059" max="2304" width="9.109375" style="228"/>
    <col min="2305" max="2305" width="14.5546875" style="228" customWidth="1"/>
    <col min="2306" max="2306" width="11.88671875" style="228" customWidth="1"/>
    <col min="2307" max="2307" width="11.5546875" style="228" customWidth="1"/>
    <col min="2308" max="2308" width="45.44140625" style="228" customWidth="1"/>
    <col min="2309" max="2309" width="51.5546875" style="228" customWidth="1"/>
    <col min="2310" max="2310" width="13.6640625" style="228" customWidth="1"/>
    <col min="2311" max="2311" width="11.5546875" style="228" customWidth="1"/>
    <col min="2312" max="2312" width="12.33203125" style="228" customWidth="1"/>
    <col min="2313" max="2313" width="16.44140625" style="228" customWidth="1"/>
    <col min="2314" max="2314" width="10" style="228" customWidth="1"/>
    <col min="2315" max="2560" width="9.109375" style="228"/>
    <col min="2561" max="2561" width="14.5546875" style="228" customWidth="1"/>
    <col min="2562" max="2562" width="11.88671875" style="228" customWidth="1"/>
    <col min="2563" max="2563" width="11.5546875" style="228" customWidth="1"/>
    <col min="2564" max="2564" width="45.44140625" style="228" customWidth="1"/>
    <col min="2565" max="2565" width="51.5546875" style="228" customWidth="1"/>
    <col min="2566" max="2566" width="13.6640625" style="228" customWidth="1"/>
    <col min="2567" max="2567" width="11.5546875" style="228" customWidth="1"/>
    <col min="2568" max="2568" width="12.33203125" style="228" customWidth="1"/>
    <col min="2569" max="2569" width="16.44140625" style="228" customWidth="1"/>
    <col min="2570" max="2570" width="10" style="228" customWidth="1"/>
    <col min="2571" max="2816" width="9.109375" style="228"/>
    <col min="2817" max="2817" width="14.5546875" style="228" customWidth="1"/>
    <col min="2818" max="2818" width="11.88671875" style="228" customWidth="1"/>
    <col min="2819" max="2819" width="11.5546875" style="228" customWidth="1"/>
    <col min="2820" max="2820" width="45.44140625" style="228" customWidth="1"/>
    <col min="2821" max="2821" width="51.5546875" style="228" customWidth="1"/>
    <col min="2822" max="2822" width="13.6640625" style="228" customWidth="1"/>
    <col min="2823" max="2823" width="11.5546875" style="228" customWidth="1"/>
    <col min="2824" max="2824" width="12.33203125" style="228" customWidth="1"/>
    <col min="2825" max="2825" width="16.44140625" style="228" customWidth="1"/>
    <col min="2826" max="2826" width="10" style="228" customWidth="1"/>
    <col min="2827" max="3072" width="9.109375" style="228"/>
    <col min="3073" max="3073" width="14.5546875" style="228" customWidth="1"/>
    <col min="3074" max="3074" width="11.88671875" style="228" customWidth="1"/>
    <col min="3075" max="3075" width="11.5546875" style="228" customWidth="1"/>
    <col min="3076" max="3076" width="45.44140625" style="228" customWidth="1"/>
    <col min="3077" max="3077" width="51.5546875" style="228" customWidth="1"/>
    <col min="3078" max="3078" width="13.6640625" style="228" customWidth="1"/>
    <col min="3079" max="3079" width="11.5546875" style="228" customWidth="1"/>
    <col min="3080" max="3080" width="12.33203125" style="228" customWidth="1"/>
    <col min="3081" max="3081" width="16.44140625" style="228" customWidth="1"/>
    <col min="3082" max="3082" width="10" style="228" customWidth="1"/>
    <col min="3083" max="3328" width="9.109375" style="228"/>
    <col min="3329" max="3329" width="14.5546875" style="228" customWidth="1"/>
    <col min="3330" max="3330" width="11.88671875" style="228" customWidth="1"/>
    <col min="3331" max="3331" width="11.5546875" style="228" customWidth="1"/>
    <col min="3332" max="3332" width="45.44140625" style="228" customWidth="1"/>
    <col min="3333" max="3333" width="51.5546875" style="228" customWidth="1"/>
    <col min="3334" max="3334" width="13.6640625" style="228" customWidth="1"/>
    <col min="3335" max="3335" width="11.5546875" style="228" customWidth="1"/>
    <col min="3336" max="3336" width="12.33203125" style="228" customWidth="1"/>
    <col min="3337" max="3337" width="16.44140625" style="228" customWidth="1"/>
    <col min="3338" max="3338" width="10" style="228" customWidth="1"/>
    <col min="3339" max="3584" width="9.109375" style="228"/>
    <col min="3585" max="3585" width="14.5546875" style="228" customWidth="1"/>
    <col min="3586" max="3586" width="11.88671875" style="228" customWidth="1"/>
    <col min="3587" max="3587" width="11.5546875" style="228" customWidth="1"/>
    <col min="3588" max="3588" width="45.44140625" style="228" customWidth="1"/>
    <col min="3589" max="3589" width="51.5546875" style="228" customWidth="1"/>
    <col min="3590" max="3590" width="13.6640625" style="228" customWidth="1"/>
    <col min="3591" max="3591" width="11.5546875" style="228" customWidth="1"/>
    <col min="3592" max="3592" width="12.33203125" style="228" customWidth="1"/>
    <col min="3593" max="3593" width="16.44140625" style="228" customWidth="1"/>
    <col min="3594" max="3594" width="10" style="228" customWidth="1"/>
    <col min="3595" max="3840" width="9.109375" style="228"/>
    <col min="3841" max="3841" width="14.5546875" style="228" customWidth="1"/>
    <col min="3842" max="3842" width="11.88671875" style="228" customWidth="1"/>
    <col min="3843" max="3843" width="11.5546875" style="228" customWidth="1"/>
    <col min="3844" max="3844" width="45.44140625" style="228" customWidth="1"/>
    <col min="3845" max="3845" width="51.5546875" style="228" customWidth="1"/>
    <col min="3846" max="3846" width="13.6640625" style="228" customWidth="1"/>
    <col min="3847" max="3847" width="11.5546875" style="228" customWidth="1"/>
    <col min="3848" max="3848" width="12.33203125" style="228" customWidth="1"/>
    <col min="3849" max="3849" width="16.44140625" style="228" customWidth="1"/>
    <col min="3850" max="3850" width="10" style="228" customWidth="1"/>
    <col min="3851" max="4096" width="9.109375" style="228"/>
    <col min="4097" max="4097" width="14.5546875" style="228" customWidth="1"/>
    <col min="4098" max="4098" width="11.88671875" style="228" customWidth="1"/>
    <col min="4099" max="4099" width="11.5546875" style="228" customWidth="1"/>
    <col min="4100" max="4100" width="45.44140625" style="228" customWidth="1"/>
    <col min="4101" max="4101" width="51.5546875" style="228" customWidth="1"/>
    <col min="4102" max="4102" width="13.6640625" style="228" customWidth="1"/>
    <col min="4103" max="4103" width="11.5546875" style="228" customWidth="1"/>
    <col min="4104" max="4104" width="12.33203125" style="228" customWidth="1"/>
    <col min="4105" max="4105" width="16.44140625" style="228" customWidth="1"/>
    <col min="4106" max="4106" width="10" style="228" customWidth="1"/>
    <col min="4107" max="4352" width="9.109375" style="228"/>
    <col min="4353" max="4353" width="14.5546875" style="228" customWidth="1"/>
    <col min="4354" max="4354" width="11.88671875" style="228" customWidth="1"/>
    <col min="4355" max="4355" width="11.5546875" style="228" customWidth="1"/>
    <col min="4356" max="4356" width="45.44140625" style="228" customWidth="1"/>
    <col min="4357" max="4357" width="51.5546875" style="228" customWidth="1"/>
    <col min="4358" max="4358" width="13.6640625" style="228" customWidth="1"/>
    <col min="4359" max="4359" width="11.5546875" style="228" customWidth="1"/>
    <col min="4360" max="4360" width="12.33203125" style="228" customWidth="1"/>
    <col min="4361" max="4361" width="16.44140625" style="228" customWidth="1"/>
    <col min="4362" max="4362" width="10" style="228" customWidth="1"/>
    <col min="4363" max="4608" width="9.109375" style="228"/>
    <col min="4609" max="4609" width="14.5546875" style="228" customWidth="1"/>
    <col min="4610" max="4610" width="11.88671875" style="228" customWidth="1"/>
    <col min="4611" max="4611" width="11.5546875" style="228" customWidth="1"/>
    <col min="4612" max="4612" width="45.44140625" style="228" customWidth="1"/>
    <col min="4613" max="4613" width="51.5546875" style="228" customWidth="1"/>
    <col min="4614" max="4614" width="13.6640625" style="228" customWidth="1"/>
    <col min="4615" max="4615" width="11.5546875" style="228" customWidth="1"/>
    <col min="4616" max="4616" width="12.33203125" style="228" customWidth="1"/>
    <col min="4617" max="4617" width="16.44140625" style="228" customWidth="1"/>
    <col min="4618" max="4618" width="10" style="228" customWidth="1"/>
    <col min="4619" max="4864" width="9.109375" style="228"/>
    <col min="4865" max="4865" width="14.5546875" style="228" customWidth="1"/>
    <col min="4866" max="4866" width="11.88671875" style="228" customWidth="1"/>
    <col min="4867" max="4867" width="11.5546875" style="228" customWidth="1"/>
    <col min="4868" max="4868" width="45.44140625" style="228" customWidth="1"/>
    <col min="4869" max="4869" width="51.5546875" style="228" customWidth="1"/>
    <col min="4870" max="4870" width="13.6640625" style="228" customWidth="1"/>
    <col min="4871" max="4871" width="11.5546875" style="228" customWidth="1"/>
    <col min="4872" max="4872" width="12.33203125" style="228" customWidth="1"/>
    <col min="4873" max="4873" width="16.44140625" style="228" customWidth="1"/>
    <col min="4874" max="4874" width="10" style="228" customWidth="1"/>
    <col min="4875" max="5120" width="9.109375" style="228"/>
    <col min="5121" max="5121" width="14.5546875" style="228" customWidth="1"/>
    <col min="5122" max="5122" width="11.88671875" style="228" customWidth="1"/>
    <col min="5123" max="5123" width="11.5546875" style="228" customWidth="1"/>
    <col min="5124" max="5124" width="45.44140625" style="228" customWidth="1"/>
    <col min="5125" max="5125" width="51.5546875" style="228" customWidth="1"/>
    <col min="5126" max="5126" width="13.6640625" style="228" customWidth="1"/>
    <col min="5127" max="5127" width="11.5546875" style="228" customWidth="1"/>
    <col min="5128" max="5128" width="12.33203125" style="228" customWidth="1"/>
    <col min="5129" max="5129" width="16.44140625" style="228" customWidth="1"/>
    <col min="5130" max="5130" width="10" style="228" customWidth="1"/>
    <col min="5131" max="5376" width="9.109375" style="228"/>
    <col min="5377" max="5377" width="14.5546875" style="228" customWidth="1"/>
    <col min="5378" max="5378" width="11.88671875" style="228" customWidth="1"/>
    <col min="5379" max="5379" width="11.5546875" style="228" customWidth="1"/>
    <col min="5380" max="5380" width="45.44140625" style="228" customWidth="1"/>
    <col min="5381" max="5381" width="51.5546875" style="228" customWidth="1"/>
    <col min="5382" max="5382" width="13.6640625" style="228" customWidth="1"/>
    <col min="5383" max="5383" width="11.5546875" style="228" customWidth="1"/>
    <col min="5384" max="5384" width="12.33203125" style="228" customWidth="1"/>
    <col min="5385" max="5385" width="16.44140625" style="228" customWidth="1"/>
    <col min="5386" max="5386" width="10" style="228" customWidth="1"/>
    <col min="5387" max="5632" width="9.109375" style="228"/>
    <col min="5633" max="5633" width="14.5546875" style="228" customWidth="1"/>
    <col min="5634" max="5634" width="11.88671875" style="228" customWidth="1"/>
    <col min="5635" max="5635" width="11.5546875" style="228" customWidth="1"/>
    <col min="5636" max="5636" width="45.44140625" style="228" customWidth="1"/>
    <col min="5637" max="5637" width="51.5546875" style="228" customWidth="1"/>
    <col min="5638" max="5638" width="13.6640625" style="228" customWidth="1"/>
    <col min="5639" max="5639" width="11.5546875" style="228" customWidth="1"/>
    <col min="5640" max="5640" width="12.33203125" style="228" customWidth="1"/>
    <col min="5641" max="5641" width="16.44140625" style="228" customWidth="1"/>
    <col min="5642" max="5642" width="10" style="228" customWidth="1"/>
    <col min="5643" max="5888" width="9.109375" style="228"/>
    <col min="5889" max="5889" width="14.5546875" style="228" customWidth="1"/>
    <col min="5890" max="5890" width="11.88671875" style="228" customWidth="1"/>
    <col min="5891" max="5891" width="11.5546875" style="228" customWidth="1"/>
    <col min="5892" max="5892" width="45.44140625" style="228" customWidth="1"/>
    <col min="5893" max="5893" width="51.5546875" style="228" customWidth="1"/>
    <col min="5894" max="5894" width="13.6640625" style="228" customWidth="1"/>
    <col min="5895" max="5895" width="11.5546875" style="228" customWidth="1"/>
    <col min="5896" max="5896" width="12.33203125" style="228" customWidth="1"/>
    <col min="5897" max="5897" width="16.44140625" style="228" customWidth="1"/>
    <col min="5898" max="5898" width="10" style="228" customWidth="1"/>
    <col min="5899" max="6144" width="9.109375" style="228"/>
    <col min="6145" max="6145" width="14.5546875" style="228" customWidth="1"/>
    <col min="6146" max="6146" width="11.88671875" style="228" customWidth="1"/>
    <col min="6147" max="6147" width="11.5546875" style="228" customWidth="1"/>
    <col min="6148" max="6148" width="45.44140625" style="228" customWidth="1"/>
    <col min="6149" max="6149" width="51.5546875" style="228" customWidth="1"/>
    <col min="6150" max="6150" width="13.6640625" style="228" customWidth="1"/>
    <col min="6151" max="6151" width="11.5546875" style="228" customWidth="1"/>
    <col min="6152" max="6152" width="12.33203125" style="228" customWidth="1"/>
    <col min="6153" max="6153" width="16.44140625" style="228" customWidth="1"/>
    <col min="6154" max="6154" width="10" style="228" customWidth="1"/>
    <col min="6155" max="6400" width="9.109375" style="228"/>
    <col min="6401" max="6401" width="14.5546875" style="228" customWidth="1"/>
    <col min="6402" max="6402" width="11.88671875" style="228" customWidth="1"/>
    <col min="6403" max="6403" width="11.5546875" style="228" customWidth="1"/>
    <col min="6404" max="6404" width="45.44140625" style="228" customWidth="1"/>
    <col min="6405" max="6405" width="51.5546875" style="228" customWidth="1"/>
    <col min="6406" max="6406" width="13.6640625" style="228" customWidth="1"/>
    <col min="6407" max="6407" width="11.5546875" style="228" customWidth="1"/>
    <col min="6408" max="6408" width="12.33203125" style="228" customWidth="1"/>
    <col min="6409" max="6409" width="16.44140625" style="228" customWidth="1"/>
    <col min="6410" max="6410" width="10" style="228" customWidth="1"/>
    <col min="6411" max="6656" width="9.109375" style="228"/>
    <col min="6657" max="6657" width="14.5546875" style="228" customWidth="1"/>
    <col min="6658" max="6658" width="11.88671875" style="228" customWidth="1"/>
    <col min="6659" max="6659" width="11.5546875" style="228" customWidth="1"/>
    <col min="6660" max="6660" width="45.44140625" style="228" customWidth="1"/>
    <col min="6661" max="6661" width="51.5546875" style="228" customWidth="1"/>
    <col min="6662" max="6662" width="13.6640625" style="228" customWidth="1"/>
    <col min="6663" max="6663" width="11.5546875" style="228" customWidth="1"/>
    <col min="6664" max="6664" width="12.33203125" style="228" customWidth="1"/>
    <col min="6665" max="6665" width="16.44140625" style="228" customWidth="1"/>
    <col min="6666" max="6666" width="10" style="228" customWidth="1"/>
    <col min="6667" max="6912" width="9.109375" style="228"/>
    <col min="6913" max="6913" width="14.5546875" style="228" customWidth="1"/>
    <col min="6914" max="6914" width="11.88671875" style="228" customWidth="1"/>
    <col min="6915" max="6915" width="11.5546875" style="228" customWidth="1"/>
    <col min="6916" max="6916" width="45.44140625" style="228" customWidth="1"/>
    <col min="6917" max="6917" width="51.5546875" style="228" customWidth="1"/>
    <col min="6918" max="6918" width="13.6640625" style="228" customWidth="1"/>
    <col min="6919" max="6919" width="11.5546875" style="228" customWidth="1"/>
    <col min="6920" max="6920" width="12.33203125" style="228" customWidth="1"/>
    <col min="6921" max="6921" width="16.44140625" style="228" customWidth="1"/>
    <col min="6922" max="6922" width="10" style="228" customWidth="1"/>
    <col min="6923" max="7168" width="9.109375" style="228"/>
    <col min="7169" max="7169" width="14.5546875" style="228" customWidth="1"/>
    <col min="7170" max="7170" width="11.88671875" style="228" customWidth="1"/>
    <col min="7171" max="7171" width="11.5546875" style="228" customWidth="1"/>
    <col min="7172" max="7172" width="45.44140625" style="228" customWidth="1"/>
    <col min="7173" max="7173" width="51.5546875" style="228" customWidth="1"/>
    <col min="7174" max="7174" width="13.6640625" style="228" customWidth="1"/>
    <col min="7175" max="7175" width="11.5546875" style="228" customWidth="1"/>
    <col min="7176" max="7176" width="12.33203125" style="228" customWidth="1"/>
    <col min="7177" max="7177" width="16.44140625" style="228" customWidth="1"/>
    <col min="7178" max="7178" width="10" style="228" customWidth="1"/>
    <col min="7179" max="7424" width="9.109375" style="228"/>
    <col min="7425" max="7425" width="14.5546875" style="228" customWidth="1"/>
    <col min="7426" max="7426" width="11.88671875" style="228" customWidth="1"/>
    <col min="7427" max="7427" width="11.5546875" style="228" customWidth="1"/>
    <col min="7428" max="7428" width="45.44140625" style="228" customWidth="1"/>
    <col min="7429" max="7429" width="51.5546875" style="228" customWidth="1"/>
    <col min="7430" max="7430" width="13.6640625" style="228" customWidth="1"/>
    <col min="7431" max="7431" width="11.5546875" style="228" customWidth="1"/>
    <col min="7432" max="7432" width="12.33203125" style="228" customWidth="1"/>
    <col min="7433" max="7433" width="16.44140625" style="228" customWidth="1"/>
    <col min="7434" max="7434" width="10" style="228" customWidth="1"/>
    <col min="7435" max="7680" width="9.109375" style="228"/>
    <col min="7681" max="7681" width="14.5546875" style="228" customWidth="1"/>
    <col min="7682" max="7682" width="11.88671875" style="228" customWidth="1"/>
    <col min="7683" max="7683" width="11.5546875" style="228" customWidth="1"/>
    <col min="7684" max="7684" width="45.44140625" style="228" customWidth="1"/>
    <col min="7685" max="7685" width="51.5546875" style="228" customWidth="1"/>
    <col min="7686" max="7686" width="13.6640625" style="228" customWidth="1"/>
    <col min="7687" max="7687" width="11.5546875" style="228" customWidth="1"/>
    <col min="7688" max="7688" width="12.33203125" style="228" customWidth="1"/>
    <col min="7689" max="7689" width="16.44140625" style="228" customWidth="1"/>
    <col min="7690" max="7690" width="10" style="228" customWidth="1"/>
    <col min="7691" max="7936" width="9.109375" style="228"/>
    <col min="7937" max="7937" width="14.5546875" style="228" customWidth="1"/>
    <col min="7938" max="7938" width="11.88671875" style="228" customWidth="1"/>
    <col min="7939" max="7939" width="11.5546875" style="228" customWidth="1"/>
    <col min="7940" max="7940" width="45.44140625" style="228" customWidth="1"/>
    <col min="7941" max="7941" width="51.5546875" style="228" customWidth="1"/>
    <col min="7942" max="7942" width="13.6640625" style="228" customWidth="1"/>
    <col min="7943" max="7943" width="11.5546875" style="228" customWidth="1"/>
    <col min="7944" max="7944" width="12.33203125" style="228" customWidth="1"/>
    <col min="7945" max="7945" width="16.44140625" style="228" customWidth="1"/>
    <col min="7946" max="7946" width="10" style="228" customWidth="1"/>
    <col min="7947" max="8192" width="9.109375" style="228"/>
    <col min="8193" max="8193" width="14.5546875" style="228" customWidth="1"/>
    <col min="8194" max="8194" width="11.88671875" style="228" customWidth="1"/>
    <col min="8195" max="8195" width="11.5546875" style="228" customWidth="1"/>
    <col min="8196" max="8196" width="45.44140625" style="228" customWidth="1"/>
    <col min="8197" max="8197" width="51.5546875" style="228" customWidth="1"/>
    <col min="8198" max="8198" width="13.6640625" style="228" customWidth="1"/>
    <col min="8199" max="8199" width="11.5546875" style="228" customWidth="1"/>
    <col min="8200" max="8200" width="12.33203125" style="228" customWidth="1"/>
    <col min="8201" max="8201" width="16.44140625" style="228" customWidth="1"/>
    <col min="8202" max="8202" width="10" style="228" customWidth="1"/>
    <col min="8203" max="8448" width="9.109375" style="228"/>
    <col min="8449" max="8449" width="14.5546875" style="228" customWidth="1"/>
    <col min="8450" max="8450" width="11.88671875" style="228" customWidth="1"/>
    <col min="8451" max="8451" width="11.5546875" style="228" customWidth="1"/>
    <col min="8452" max="8452" width="45.44140625" style="228" customWidth="1"/>
    <col min="8453" max="8453" width="51.5546875" style="228" customWidth="1"/>
    <col min="8454" max="8454" width="13.6640625" style="228" customWidth="1"/>
    <col min="8455" max="8455" width="11.5546875" style="228" customWidth="1"/>
    <col min="8456" max="8456" width="12.33203125" style="228" customWidth="1"/>
    <col min="8457" max="8457" width="16.44140625" style="228" customWidth="1"/>
    <col min="8458" max="8458" width="10" style="228" customWidth="1"/>
    <col min="8459" max="8704" width="9.109375" style="228"/>
    <col min="8705" max="8705" width="14.5546875" style="228" customWidth="1"/>
    <col min="8706" max="8706" width="11.88671875" style="228" customWidth="1"/>
    <col min="8707" max="8707" width="11.5546875" style="228" customWidth="1"/>
    <col min="8708" max="8708" width="45.44140625" style="228" customWidth="1"/>
    <col min="8709" max="8709" width="51.5546875" style="228" customWidth="1"/>
    <col min="8710" max="8710" width="13.6640625" style="228" customWidth="1"/>
    <col min="8711" max="8711" width="11.5546875" style="228" customWidth="1"/>
    <col min="8712" max="8712" width="12.33203125" style="228" customWidth="1"/>
    <col min="8713" max="8713" width="16.44140625" style="228" customWidth="1"/>
    <col min="8714" max="8714" width="10" style="228" customWidth="1"/>
    <col min="8715" max="8960" width="9.109375" style="228"/>
    <col min="8961" max="8961" width="14.5546875" style="228" customWidth="1"/>
    <col min="8962" max="8962" width="11.88671875" style="228" customWidth="1"/>
    <col min="8963" max="8963" width="11.5546875" style="228" customWidth="1"/>
    <col min="8964" max="8964" width="45.44140625" style="228" customWidth="1"/>
    <col min="8965" max="8965" width="51.5546875" style="228" customWidth="1"/>
    <col min="8966" max="8966" width="13.6640625" style="228" customWidth="1"/>
    <col min="8967" max="8967" width="11.5546875" style="228" customWidth="1"/>
    <col min="8968" max="8968" width="12.33203125" style="228" customWidth="1"/>
    <col min="8969" max="8969" width="16.44140625" style="228" customWidth="1"/>
    <col min="8970" max="8970" width="10" style="228" customWidth="1"/>
    <col min="8971" max="9216" width="9.109375" style="228"/>
    <col min="9217" max="9217" width="14.5546875" style="228" customWidth="1"/>
    <col min="9218" max="9218" width="11.88671875" style="228" customWidth="1"/>
    <col min="9219" max="9219" width="11.5546875" style="228" customWidth="1"/>
    <col min="9220" max="9220" width="45.44140625" style="228" customWidth="1"/>
    <col min="9221" max="9221" width="51.5546875" style="228" customWidth="1"/>
    <col min="9222" max="9222" width="13.6640625" style="228" customWidth="1"/>
    <col min="9223" max="9223" width="11.5546875" style="228" customWidth="1"/>
    <col min="9224" max="9224" width="12.33203125" style="228" customWidth="1"/>
    <col min="9225" max="9225" width="16.44140625" style="228" customWidth="1"/>
    <col min="9226" max="9226" width="10" style="228" customWidth="1"/>
    <col min="9227" max="9472" width="9.109375" style="228"/>
    <col min="9473" max="9473" width="14.5546875" style="228" customWidth="1"/>
    <col min="9474" max="9474" width="11.88671875" style="228" customWidth="1"/>
    <col min="9475" max="9475" width="11.5546875" style="228" customWidth="1"/>
    <col min="9476" max="9476" width="45.44140625" style="228" customWidth="1"/>
    <col min="9477" max="9477" width="51.5546875" style="228" customWidth="1"/>
    <col min="9478" max="9478" width="13.6640625" style="228" customWidth="1"/>
    <col min="9479" max="9479" width="11.5546875" style="228" customWidth="1"/>
    <col min="9480" max="9480" width="12.33203125" style="228" customWidth="1"/>
    <col min="9481" max="9481" width="16.44140625" style="228" customWidth="1"/>
    <col min="9482" max="9482" width="10" style="228" customWidth="1"/>
    <col min="9483" max="9728" width="9.109375" style="228"/>
    <col min="9729" max="9729" width="14.5546875" style="228" customWidth="1"/>
    <col min="9730" max="9730" width="11.88671875" style="228" customWidth="1"/>
    <col min="9731" max="9731" width="11.5546875" style="228" customWidth="1"/>
    <col min="9732" max="9732" width="45.44140625" style="228" customWidth="1"/>
    <col min="9733" max="9733" width="51.5546875" style="228" customWidth="1"/>
    <col min="9734" max="9734" width="13.6640625" style="228" customWidth="1"/>
    <col min="9735" max="9735" width="11.5546875" style="228" customWidth="1"/>
    <col min="9736" max="9736" width="12.33203125" style="228" customWidth="1"/>
    <col min="9737" max="9737" width="16.44140625" style="228" customWidth="1"/>
    <col min="9738" max="9738" width="10" style="228" customWidth="1"/>
    <col min="9739" max="9984" width="9.109375" style="228"/>
    <col min="9985" max="9985" width="14.5546875" style="228" customWidth="1"/>
    <col min="9986" max="9986" width="11.88671875" style="228" customWidth="1"/>
    <col min="9987" max="9987" width="11.5546875" style="228" customWidth="1"/>
    <col min="9988" max="9988" width="45.44140625" style="228" customWidth="1"/>
    <col min="9989" max="9989" width="51.5546875" style="228" customWidth="1"/>
    <col min="9990" max="9990" width="13.6640625" style="228" customWidth="1"/>
    <col min="9991" max="9991" width="11.5546875" style="228" customWidth="1"/>
    <col min="9992" max="9992" width="12.33203125" style="228" customWidth="1"/>
    <col min="9993" max="9993" width="16.44140625" style="228" customWidth="1"/>
    <col min="9994" max="9994" width="10" style="228" customWidth="1"/>
    <col min="9995" max="10240" width="9.109375" style="228"/>
    <col min="10241" max="10241" width="14.5546875" style="228" customWidth="1"/>
    <col min="10242" max="10242" width="11.88671875" style="228" customWidth="1"/>
    <col min="10243" max="10243" width="11.5546875" style="228" customWidth="1"/>
    <col min="10244" max="10244" width="45.44140625" style="228" customWidth="1"/>
    <col min="10245" max="10245" width="51.5546875" style="228" customWidth="1"/>
    <col min="10246" max="10246" width="13.6640625" style="228" customWidth="1"/>
    <col min="10247" max="10247" width="11.5546875" style="228" customWidth="1"/>
    <col min="10248" max="10248" width="12.33203125" style="228" customWidth="1"/>
    <col min="10249" max="10249" width="16.44140625" style="228" customWidth="1"/>
    <col min="10250" max="10250" width="10" style="228" customWidth="1"/>
    <col min="10251" max="10496" width="9.109375" style="228"/>
    <col min="10497" max="10497" width="14.5546875" style="228" customWidth="1"/>
    <col min="10498" max="10498" width="11.88671875" style="228" customWidth="1"/>
    <col min="10499" max="10499" width="11.5546875" style="228" customWidth="1"/>
    <col min="10500" max="10500" width="45.44140625" style="228" customWidth="1"/>
    <col min="10501" max="10501" width="51.5546875" style="228" customWidth="1"/>
    <col min="10502" max="10502" width="13.6640625" style="228" customWidth="1"/>
    <col min="10503" max="10503" width="11.5546875" style="228" customWidth="1"/>
    <col min="10504" max="10504" width="12.33203125" style="228" customWidth="1"/>
    <col min="10505" max="10505" width="16.44140625" style="228" customWidth="1"/>
    <col min="10506" max="10506" width="10" style="228" customWidth="1"/>
    <col min="10507" max="10752" width="9.109375" style="228"/>
    <col min="10753" max="10753" width="14.5546875" style="228" customWidth="1"/>
    <col min="10754" max="10754" width="11.88671875" style="228" customWidth="1"/>
    <col min="10755" max="10755" width="11.5546875" style="228" customWidth="1"/>
    <col min="10756" max="10756" width="45.44140625" style="228" customWidth="1"/>
    <col min="10757" max="10757" width="51.5546875" style="228" customWidth="1"/>
    <col min="10758" max="10758" width="13.6640625" style="228" customWidth="1"/>
    <col min="10759" max="10759" width="11.5546875" style="228" customWidth="1"/>
    <col min="10760" max="10760" width="12.33203125" style="228" customWidth="1"/>
    <col min="10761" max="10761" width="16.44140625" style="228" customWidth="1"/>
    <col min="10762" max="10762" width="10" style="228" customWidth="1"/>
    <col min="10763" max="11008" width="9.109375" style="228"/>
    <col min="11009" max="11009" width="14.5546875" style="228" customWidth="1"/>
    <col min="11010" max="11010" width="11.88671875" style="228" customWidth="1"/>
    <col min="11011" max="11011" width="11.5546875" style="228" customWidth="1"/>
    <col min="11012" max="11012" width="45.44140625" style="228" customWidth="1"/>
    <col min="11013" max="11013" width="51.5546875" style="228" customWidth="1"/>
    <col min="11014" max="11014" width="13.6640625" style="228" customWidth="1"/>
    <col min="11015" max="11015" width="11.5546875" style="228" customWidth="1"/>
    <col min="11016" max="11016" width="12.33203125" style="228" customWidth="1"/>
    <col min="11017" max="11017" width="16.44140625" style="228" customWidth="1"/>
    <col min="11018" max="11018" width="10" style="228" customWidth="1"/>
    <col min="11019" max="11264" width="9.109375" style="228"/>
    <col min="11265" max="11265" width="14.5546875" style="228" customWidth="1"/>
    <col min="11266" max="11266" width="11.88671875" style="228" customWidth="1"/>
    <col min="11267" max="11267" width="11.5546875" style="228" customWidth="1"/>
    <col min="11268" max="11268" width="45.44140625" style="228" customWidth="1"/>
    <col min="11269" max="11269" width="51.5546875" style="228" customWidth="1"/>
    <col min="11270" max="11270" width="13.6640625" style="228" customWidth="1"/>
    <col min="11271" max="11271" width="11.5546875" style="228" customWidth="1"/>
    <col min="11272" max="11272" width="12.33203125" style="228" customWidth="1"/>
    <col min="11273" max="11273" width="16.44140625" style="228" customWidth="1"/>
    <col min="11274" max="11274" width="10" style="228" customWidth="1"/>
    <col min="11275" max="11520" width="9.109375" style="228"/>
    <col min="11521" max="11521" width="14.5546875" style="228" customWidth="1"/>
    <col min="11522" max="11522" width="11.88671875" style="228" customWidth="1"/>
    <col min="11523" max="11523" width="11.5546875" style="228" customWidth="1"/>
    <col min="11524" max="11524" width="45.44140625" style="228" customWidth="1"/>
    <col min="11525" max="11525" width="51.5546875" style="228" customWidth="1"/>
    <col min="11526" max="11526" width="13.6640625" style="228" customWidth="1"/>
    <col min="11527" max="11527" width="11.5546875" style="228" customWidth="1"/>
    <col min="11528" max="11528" width="12.33203125" style="228" customWidth="1"/>
    <col min="11529" max="11529" width="16.44140625" style="228" customWidth="1"/>
    <col min="11530" max="11530" width="10" style="228" customWidth="1"/>
    <col min="11531" max="11776" width="9.109375" style="228"/>
    <col min="11777" max="11777" width="14.5546875" style="228" customWidth="1"/>
    <col min="11778" max="11778" width="11.88671875" style="228" customWidth="1"/>
    <col min="11779" max="11779" width="11.5546875" style="228" customWidth="1"/>
    <col min="11780" max="11780" width="45.44140625" style="228" customWidth="1"/>
    <col min="11781" max="11781" width="51.5546875" style="228" customWidth="1"/>
    <col min="11782" max="11782" width="13.6640625" style="228" customWidth="1"/>
    <col min="11783" max="11783" width="11.5546875" style="228" customWidth="1"/>
    <col min="11784" max="11784" width="12.33203125" style="228" customWidth="1"/>
    <col min="11785" max="11785" width="16.44140625" style="228" customWidth="1"/>
    <col min="11786" max="11786" width="10" style="228" customWidth="1"/>
    <col min="11787" max="12032" width="9.109375" style="228"/>
    <col min="12033" max="12033" width="14.5546875" style="228" customWidth="1"/>
    <col min="12034" max="12034" width="11.88671875" style="228" customWidth="1"/>
    <col min="12035" max="12035" width="11.5546875" style="228" customWidth="1"/>
    <col min="12036" max="12036" width="45.44140625" style="228" customWidth="1"/>
    <col min="12037" max="12037" width="51.5546875" style="228" customWidth="1"/>
    <col min="12038" max="12038" width="13.6640625" style="228" customWidth="1"/>
    <col min="12039" max="12039" width="11.5546875" style="228" customWidth="1"/>
    <col min="12040" max="12040" width="12.33203125" style="228" customWidth="1"/>
    <col min="12041" max="12041" width="16.44140625" style="228" customWidth="1"/>
    <col min="12042" max="12042" width="10" style="228" customWidth="1"/>
    <col min="12043" max="12288" width="9.109375" style="228"/>
    <col min="12289" max="12289" width="14.5546875" style="228" customWidth="1"/>
    <col min="12290" max="12290" width="11.88671875" style="228" customWidth="1"/>
    <col min="12291" max="12291" width="11.5546875" style="228" customWidth="1"/>
    <col min="12292" max="12292" width="45.44140625" style="228" customWidth="1"/>
    <col min="12293" max="12293" width="51.5546875" style="228" customWidth="1"/>
    <col min="12294" max="12294" width="13.6640625" style="228" customWidth="1"/>
    <col min="12295" max="12295" width="11.5546875" style="228" customWidth="1"/>
    <col min="12296" max="12296" width="12.33203125" style="228" customWidth="1"/>
    <col min="12297" max="12297" width="16.44140625" style="228" customWidth="1"/>
    <col min="12298" max="12298" width="10" style="228" customWidth="1"/>
    <col min="12299" max="12544" width="9.109375" style="228"/>
    <col min="12545" max="12545" width="14.5546875" style="228" customWidth="1"/>
    <col min="12546" max="12546" width="11.88671875" style="228" customWidth="1"/>
    <col min="12547" max="12547" width="11.5546875" style="228" customWidth="1"/>
    <col min="12548" max="12548" width="45.44140625" style="228" customWidth="1"/>
    <col min="12549" max="12549" width="51.5546875" style="228" customWidth="1"/>
    <col min="12550" max="12550" width="13.6640625" style="228" customWidth="1"/>
    <col min="12551" max="12551" width="11.5546875" style="228" customWidth="1"/>
    <col min="12552" max="12552" width="12.33203125" style="228" customWidth="1"/>
    <col min="12553" max="12553" width="16.44140625" style="228" customWidth="1"/>
    <col min="12554" max="12554" width="10" style="228" customWidth="1"/>
    <col min="12555" max="12800" width="9.109375" style="228"/>
    <col min="12801" max="12801" width="14.5546875" style="228" customWidth="1"/>
    <col min="12802" max="12802" width="11.88671875" style="228" customWidth="1"/>
    <col min="12803" max="12803" width="11.5546875" style="228" customWidth="1"/>
    <col min="12804" max="12804" width="45.44140625" style="228" customWidth="1"/>
    <col min="12805" max="12805" width="51.5546875" style="228" customWidth="1"/>
    <col min="12806" max="12806" width="13.6640625" style="228" customWidth="1"/>
    <col min="12807" max="12807" width="11.5546875" style="228" customWidth="1"/>
    <col min="12808" max="12808" width="12.33203125" style="228" customWidth="1"/>
    <col min="12809" max="12809" width="16.44140625" style="228" customWidth="1"/>
    <col min="12810" max="12810" width="10" style="228" customWidth="1"/>
    <col min="12811" max="13056" width="9.109375" style="228"/>
    <col min="13057" max="13057" width="14.5546875" style="228" customWidth="1"/>
    <col min="13058" max="13058" width="11.88671875" style="228" customWidth="1"/>
    <col min="13059" max="13059" width="11.5546875" style="228" customWidth="1"/>
    <col min="13060" max="13060" width="45.44140625" style="228" customWidth="1"/>
    <col min="13061" max="13061" width="51.5546875" style="228" customWidth="1"/>
    <col min="13062" max="13062" width="13.6640625" style="228" customWidth="1"/>
    <col min="13063" max="13063" width="11.5546875" style="228" customWidth="1"/>
    <col min="13064" max="13064" width="12.33203125" style="228" customWidth="1"/>
    <col min="13065" max="13065" width="16.44140625" style="228" customWidth="1"/>
    <col min="13066" max="13066" width="10" style="228" customWidth="1"/>
    <col min="13067" max="13312" width="9.109375" style="228"/>
    <col min="13313" max="13313" width="14.5546875" style="228" customWidth="1"/>
    <col min="13314" max="13314" width="11.88671875" style="228" customWidth="1"/>
    <col min="13315" max="13315" width="11.5546875" style="228" customWidth="1"/>
    <col min="13316" max="13316" width="45.44140625" style="228" customWidth="1"/>
    <col min="13317" max="13317" width="51.5546875" style="228" customWidth="1"/>
    <col min="13318" max="13318" width="13.6640625" style="228" customWidth="1"/>
    <col min="13319" max="13319" width="11.5546875" style="228" customWidth="1"/>
    <col min="13320" max="13320" width="12.33203125" style="228" customWidth="1"/>
    <col min="13321" max="13321" width="16.44140625" style="228" customWidth="1"/>
    <col min="13322" max="13322" width="10" style="228" customWidth="1"/>
    <col min="13323" max="13568" width="9.109375" style="228"/>
    <col min="13569" max="13569" width="14.5546875" style="228" customWidth="1"/>
    <col min="13570" max="13570" width="11.88671875" style="228" customWidth="1"/>
    <col min="13571" max="13571" width="11.5546875" style="228" customWidth="1"/>
    <col min="13572" max="13572" width="45.44140625" style="228" customWidth="1"/>
    <col min="13573" max="13573" width="51.5546875" style="228" customWidth="1"/>
    <col min="13574" max="13574" width="13.6640625" style="228" customWidth="1"/>
    <col min="13575" max="13575" width="11.5546875" style="228" customWidth="1"/>
    <col min="13576" max="13576" width="12.33203125" style="228" customWidth="1"/>
    <col min="13577" max="13577" width="16.44140625" style="228" customWidth="1"/>
    <col min="13578" max="13578" width="10" style="228" customWidth="1"/>
    <col min="13579" max="13824" width="9.109375" style="228"/>
    <col min="13825" max="13825" width="14.5546875" style="228" customWidth="1"/>
    <col min="13826" max="13826" width="11.88671875" style="228" customWidth="1"/>
    <col min="13827" max="13827" width="11.5546875" style="228" customWidth="1"/>
    <col min="13828" max="13828" width="45.44140625" style="228" customWidth="1"/>
    <col min="13829" max="13829" width="51.5546875" style="228" customWidth="1"/>
    <col min="13830" max="13830" width="13.6640625" style="228" customWidth="1"/>
    <col min="13831" max="13831" width="11.5546875" style="228" customWidth="1"/>
    <col min="13832" max="13832" width="12.33203125" style="228" customWidth="1"/>
    <col min="13833" max="13833" width="16.44140625" style="228" customWidth="1"/>
    <col min="13834" max="13834" width="10" style="228" customWidth="1"/>
    <col min="13835" max="14080" width="9.109375" style="228"/>
    <col min="14081" max="14081" width="14.5546875" style="228" customWidth="1"/>
    <col min="14082" max="14082" width="11.88671875" style="228" customWidth="1"/>
    <col min="14083" max="14083" width="11.5546875" style="228" customWidth="1"/>
    <col min="14084" max="14084" width="45.44140625" style="228" customWidth="1"/>
    <col min="14085" max="14085" width="51.5546875" style="228" customWidth="1"/>
    <col min="14086" max="14086" width="13.6640625" style="228" customWidth="1"/>
    <col min="14087" max="14087" width="11.5546875" style="228" customWidth="1"/>
    <col min="14088" max="14088" width="12.33203125" style="228" customWidth="1"/>
    <col min="14089" max="14089" width="16.44140625" style="228" customWidth="1"/>
    <col min="14090" max="14090" width="10" style="228" customWidth="1"/>
    <col min="14091" max="14336" width="9.109375" style="228"/>
    <col min="14337" max="14337" width="14.5546875" style="228" customWidth="1"/>
    <col min="14338" max="14338" width="11.88671875" style="228" customWidth="1"/>
    <col min="14339" max="14339" width="11.5546875" style="228" customWidth="1"/>
    <col min="14340" max="14340" width="45.44140625" style="228" customWidth="1"/>
    <col min="14341" max="14341" width="51.5546875" style="228" customWidth="1"/>
    <col min="14342" max="14342" width="13.6640625" style="228" customWidth="1"/>
    <col min="14343" max="14343" width="11.5546875" style="228" customWidth="1"/>
    <col min="14344" max="14344" width="12.33203125" style="228" customWidth="1"/>
    <col min="14345" max="14345" width="16.44140625" style="228" customWidth="1"/>
    <col min="14346" max="14346" width="10" style="228" customWidth="1"/>
    <col min="14347" max="14592" width="9.109375" style="228"/>
    <col min="14593" max="14593" width="14.5546875" style="228" customWidth="1"/>
    <col min="14594" max="14594" width="11.88671875" style="228" customWidth="1"/>
    <col min="14595" max="14595" width="11.5546875" style="228" customWidth="1"/>
    <col min="14596" max="14596" width="45.44140625" style="228" customWidth="1"/>
    <col min="14597" max="14597" width="51.5546875" style="228" customWidth="1"/>
    <col min="14598" max="14598" width="13.6640625" style="228" customWidth="1"/>
    <col min="14599" max="14599" width="11.5546875" style="228" customWidth="1"/>
    <col min="14600" max="14600" width="12.33203125" style="228" customWidth="1"/>
    <col min="14601" max="14601" width="16.44140625" style="228" customWidth="1"/>
    <col min="14602" max="14602" width="10" style="228" customWidth="1"/>
    <col min="14603" max="14848" width="9.109375" style="228"/>
    <col min="14849" max="14849" width="14.5546875" style="228" customWidth="1"/>
    <col min="14850" max="14850" width="11.88671875" style="228" customWidth="1"/>
    <col min="14851" max="14851" width="11.5546875" style="228" customWidth="1"/>
    <col min="14852" max="14852" width="45.44140625" style="228" customWidth="1"/>
    <col min="14853" max="14853" width="51.5546875" style="228" customWidth="1"/>
    <col min="14854" max="14854" width="13.6640625" style="228" customWidth="1"/>
    <col min="14855" max="14855" width="11.5546875" style="228" customWidth="1"/>
    <col min="14856" max="14856" width="12.33203125" style="228" customWidth="1"/>
    <col min="14857" max="14857" width="16.44140625" style="228" customWidth="1"/>
    <col min="14858" max="14858" width="10" style="228" customWidth="1"/>
    <col min="14859" max="15104" width="9.109375" style="228"/>
    <col min="15105" max="15105" width="14.5546875" style="228" customWidth="1"/>
    <col min="15106" max="15106" width="11.88671875" style="228" customWidth="1"/>
    <col min="15107" max="15107" width="11.5546875" style="228" customWidth="1"/>
    <col min="15108" max="15108" width="45.44140625" style="228" customWidth="1"/>
    <col min="15109" max="15109" width="51.5546875" style="228" customWidth="1"/>
    <col min="15110" max="15110" width="13.6640625" style="228" customWidth="1"/>
    <col min="15111" max="15111" width="11.5546875" style="228" customWidth="1"/>
    <col min="15112" max="15112" width="12.33203125" style="228" customWidth="1"/>
    <col min="15113" max="15113" width="16.44140625" style="228" customWidth="1"/>
    <col min="15114" max="15114" width="10" style="228" customWidth="1"/>
    <col min="15115" max="15360" width="9.109375" style="228"/>
    <col min="15361" max="15361" width="14.5546875" style="228" customWidth="1"/>
    <col min="15362" max="15362" width="11.88671875" style="228" customWidth="1"/>
    <col min="15363" max="15363" width="11.5546875" style="228" customWidth="1"/>
    <col min="15364" max="15364" width="45.44140625" style="228" customWidth="1"/>
    <col min="15365" max="15365" width="51.5546875" style="228" customWidth="1"/>
    <col min="15366" max="15366" width="13.6640625" style="228" customWidth="1"/>
    <col min="15367" max="15367" width="11.5546875" style="228" customWidth="1"/>
    <col min="15368" max="15368" width="12.33203125" style="228" customWidth="1"/>
    <col min="15369" max="15369" width="16.44140625" style="228" customWidth="1"/>
    <col min="15370" max="15370" width="10" style="228" customWidth="1"/>
    <col min="15371" max="15616" width="9.109375" style="228"/>
    <col min="15617" max="15617" width="14.5546875" style="228" customWidth="1"/>
    <col min="15618" max="15618" width="11.88671875" style="228" customWidth="1"/>
    <col min="15619" max="15619" width="11.5546875" style="228" customWidth="1"/>
    <col min="15620" max="15620" width="45.44140625" style="228" customWidth="1"/>
    <col min="15621" max="15621" width="51.5546875" style="228" customWidth="1"/>
    <col min="15622" max="15622" width="13.6640625" style="228" customWidth="1"/>
    <col min="15623" max="15623" width="11.5546875" style="228" customWidth="1"/>
    <col min="15624" max="15624" width="12.33203125" style="228" customWidth="1"/>
    <col min="15625" max="15625" width="16.44140625" style="228" customWidth="1"/>
    <col min="15626" max="15626" width="10" style="228" customWidth="1"/>
    <col min="15627" max="15872" width="9.109375" style="228"/>
    <col min="15873" max="15873" width="14.5546875" style="228" customWidth="1"/>
    <col min="15874" max="15874" width="11.88671875" style="228" customWidth="1"/>
    <col min="15875" max="15875" width="11.5546875" style="228" customWidth="1"/>
    <col min="15876" max="15876" width="45.44140625" style="228" customWidth="1"/>
    <col min="15877" max="15877" width="51.5546875" style="228" customWidth="1"/>
    <col min="15878" max="15878" width="13.6640625" style="228" customWidth="1"/>
    <col min="15879" max="15879" width="11.5546875" style="228" customWidth="1"/>
    <col min="15880" max="15880" width="12.33203125" style="228" customWidth="1"/>
    <col min="15881" max="15881" width="16.44140625" style="228" customWidth="1"/>
    <col min="15882" max="15882" width="10" style="228" customWidth="1"/>
    <col min="15883" max="16128" width="9.109375" style="228"/>
    <col min="16129" max="16129" width="14.5546875" style="228" customWidth="1"/>
    <col min="16130" max="16130" width="11.88671875" style="228" customWidth="1"/>
    <col min="16131" max="16131" width="11.5546875" style="228" customWidth="1"/>
    <col min="16132" max="16132" width="45.44140625" style="228" customWidth="1"/>
    <col min="16133" max="16133" width="51.5546875" style="228" customWidth="1"/>
    <col min="16134" max="16134" width="13.6640625" style="228" customWidth="1"/>
    <col min="16135" max="16135" width="11.5546875" style="228" customWidth="1"/>
    <col min="16136" max="16136" width="12.33203125" style="228" customWidth="1"/>
    <col min="16137" max="16137" width="16.44140625" style="228" customWidth="1"/>
    <col min="16138" max="16138" width="10" style="228" customWidth="1"/>
    <col min="16139" max="16384" width="9.109375" style="228"/>
  </cols>
  <sheetData>
    <row r="1" spans="1:14" ht="29.25" customHeight="1" x14ac:dyDescent="0.3">
      <c r="J1" s="386" t="s">
        <v>161</v>
      </c>
      <c r="K1" s="387"/>
      <c r="L1" s="387"/>
      <c r="M1" s="387"/>
      <c r="N1" s="387"/>
    </row>
    <row r="2" spans="1:14" ht="38.25" customHeight="1" x14ac:dyDescent="0.3">
      <c r="A2" s="229"/>
      <c r="B2" s="229"/>
      <c r="C2" s="229"/>
      <c r="D2" s="229"/>
      <c r="E2" s="229"/>
      <c r="F2" s="230"/>
      <c r="G2" s="223"/>
      <c r="H2" s="231"/>
      <c r="I2" s="231"/>
      <c r="J2" s="388" t="s">
        <v>264</v>
      </c>
      <c r="K2" s="389"/>
      <c r="L2" s="389"/>
      <c r="M2" s="389"/>
      <c r="N2" s="389"/>
    </row>
    <row r="3" spans="1:14" ht="18" customHeight="1" x14ac:dyDescent="0.3">
      <c r="A3" s="229"/>
      <c r="B3" s="229"/>
      <c r="C3" s="229"/>
      <c r="D3" s="229"/>
      <c r="E3" s="229"/>
      <c r="F3" s="230"/>
      <c r="G3" s="390"/>
      <c r="H3" s="390"/>
      <c r="I3" s="390"/>
      <c r="J3" s="390" t="s">
        <v>268</v>
      </c>
      <c r="K3" s="316"/>
      <c r="L3" s="316"/>
      <c r="M3" s="316"/>
      <c r="N3" s="316"/>
    </row>
    <row r="4" spans="1:14" x14ac:dyDescent="0.3">
      <c r="A4" s="229"/>
      <c r="B4" s="229"/>
      <c r="C4" s="229"/>
      <c r="D4" s="229"/>
      <c r="E4" s="229"/>
      <c r="F4" s="229"/>
      <c r="G4" s="229"/>
      <c r="H4" s="232"/>
      <c r="I4" s="229"/>
      <c r="J4" s="229"/>
      <c r="K4" s="232" t="s">
        <v>254</v>
      </c>
      <c r="M4" s="229"/>
      <c r="N4" s="229"/>
    </row>
    <row r="5" spans="1:14" x14ac:dyDescent="0.3">
      <c r="A5" s="229"/>
      <c r="B5" s="229"/>
      <c r="C5" s="229"/>
      <c r="D5" s="229"/>
      <c r="E5" s="229"/>
      <c r="F5" s="229"/>
      <c r="G5" s="229"/>
      <c r="H5" s="232"/>
      <c r="I5" s="229"/>
      <c r="J5" s="229"/>
      <c r="K5" s="229"/>
      <c r="L5" s="229"/>
      <c r="M5" s="229"/>
      <c r="N5" s="229"/>
    </row>
    <row r="6" spans="1:14" ht="57.75" customHeight="1" x14ac:dyDescent="0.3">
      <c r="A6" s="391" t="s">
        <v>162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</row>
    <row r="7" spans="1:14" ht="21" customHeight="1" x14ac:dyDescent="0.3">
      <c r="A7" s="384" t="s">
        <v>111</v>
      </c>
      <c r="B7" s="385"/>
      <c r="C7" s="233"/>
      <c r="D7" s="234"/>
      <c r="E7" s="235"/>
      <c r="F7" s="236"/>
      <c r="G7" s="237"/>
      <c r="H7" s="238"/>
      <c r="I7" s="238"/>
      <c r="J7" s="238"/>
      <c r="K7" s="238"/>
      <c r="L7" s="238"/>
      <c r="M7" s="238"/>
      <c r="N7" s="238"/>
    </row>
    <row r="8" spans="1:14" ht="9.75" customHeight="1" x14ac:dyDescent="0.3">
      <c r="A8" s="377" t="s">
        <v>14</v>
      </c>
      <c r="B8" s="377"/>
      <c r="C8" s="233"/>
      <c r="D8" s="234"/>
      <c r="E8" s="235"/>
      <c r="F8" s="236"/>
      <c r="G8" s="237"/>
      <c r="H8" s="238"/>
      <c r="I8" s="238"/>
      <c r="J8" s="238"/>
      <c r="K8" s="238"/>
      <c r="L8" s="238"/>
      <c r="M8" s="238"/>
      <c r="N8" s="239" t="s">
        <v>1</v>
      </c>
    </row>
    <row r="9" spans="1:14" ht="15.6" x14ac:dyDescent="0.3">
      <c r="A9" s="378" t="s">
        <v>163</v>
      </c>
      <c r="B9" s="379" t="s">
        <v>164</v>
      </c>
      <c r="C9" s="379" t="s">
        <v>165</v>
      </c>
      <c r="D9" s="380" t="s">
        <v>166</v>
      </c>
      <c r="E9" s="379" t="s">
        <v>167</v>
      </c>
      <c r="F9" s="379" t="s">
        <v>168</v>
      </c>
      <c r="G9" s="381" t="s">
        <v>169</v>
      </c>
      <c r="H9" s="382" t="s">
        <v>170</v>
      </c>
      <c r="I9" s="382" t="s">
        <v>171</v>
      </c>
      <c r="J9" s="383" t="s">
        <v>172</v>
      </c>
      <c r="K9" s="383"/>
      <c r="L9" s="383"/>
      <c r="M9" s="383"/>
      <c r="N9" s="383"/>
    </row>
    <row r="10" spans="1:14" ht="157.5" customHeight="1" x14ac:dyDescent="0.3">
      <c r="A10" s="378"/>
      <c r="B10" s="379"/>
      <c r="C10" s="379"/>
      <c r="D10" s="380"/>
      <c r="E10" s="379"/>
      <c r="F10" s="379"/>
      <c r="G10" s="381"/>
      <c r="H10" s="382"/>
      <c r="I10" s="382"/>
      <c r="J10" s="240" t="s">
        <v>173</v>
      </c>
      <c r="K10" s="240" t="s">
        <v>174</v>
      </c>
      <c r="L10" s="240" t="s">
        <v>175</v>
      </c>
      <c r="M10" s="240" t="s">
        <v>176</v>
      </c>
      <c r="N10" s="240" t="s">
        <v>177</v>
      </c>
    </row>
    <row r="11" spans="1:14" ht="33" customHeight="1" x14ac:dyDescent="0.3">
      <c r="A11" s="241">
        <v>1</v>
      </c>
      <c r="B11" s="242">
        <v>2</v>
      </c>
      <c r="C11" s="242">
        <v>3</v>
      </c>
      <c r="D11" s="243">
        <v>4</v>
      </c>
      <c r="E11" s="242">
        <v>5</v>
      </c>
      <c r="F11" s="242">
        <v>6</v>
      </c>
      <c r="G11" s="243" t="s">
        <v>178</v>
      </c>
      <c r="H11" s="243">
        <v>8</v>
      </c>
      <c r="I11" s="243">
        <v>9</v>
      </c>
      <c r="J11" s="243">
        <v>10</v>
      </c>
      <c r="K11" s="243">
        <v>11</v>
      </c>
      <c r="L11" s="243">
        <v>12</v>
      </c>
      <c r="M11" s="243">
        <v>13</v>
      </c>
      <c r="N11" s="243">
        <v>14</v>
      </c>
    </row>
    <row r="12" spans="1:14" ht="46.8" x14ac:dyDescent="0.3">
      <c r="A12" s="244" t="s">
        <v>179</v>
      </c>
      <c r="B12" s="245" t="s">
        <v>180</v>
      </c>
      <c r="C12" s="246" t="s">
        <v>13</v>
      </c>
      <c r="D12" s="246" t="s">
        <v>13</v>
      </c>
      <c r="E12" s="246" t="s">
        <v>13</v>
      </c>
      <c r="F12" s="245" t="s">
        <v>181</v>
      </c>
      <c r="G12" s="246" t="s">
        <v>13</v>
      </c>
      <c r="H12" s="247" t="s">
        <v>13</v>
      </c>
      <c r="I12" s="248">
        <f>J12+K12+L12+M12+N12</f>
        <v>-300000</v>
      </c>
      <c r="J12" s="248">
        <f t="shared" ref="J12:N13" si="0">J13</f>
        <v>-300000</v>
      </c>
      <c r="K12" s="248">
        <f t="shared" si="0"/>
        <v>0</v>
      </c>
      <c r="L12" s="248">
        <f t="shared" si="0"/>
        <v>0</v>
      </c>
      <c r="M12" s="248">
        <f t="shared" si="0"/>
        <v>0</v>
      </c>
      <c r="N12" s="248">
        <f t="shared" si="0"/>
        <v>0</v>
      </c>
    </row>
    <row r="13" spans="1:14" ht="126" customHeight="1" x14ac:dyDescent="0.3">
      <c r="A13" s="252" t="s">
        <v>187</v>
      </c>
      <c r="B13" s="254" t="s">
        <v>205</v>
      </c>
      <c r="C13" s="254" t="s">
        <v>206</v>
      </c>
      <c r="D13" s="254" t="s">
        <v>13</v>
      </c>
      <c r="E13" s="254" t="s">
        <v>13</v>
      </c>
      <c r="F13" s="254" t="s">
        <v>181</v>
      </c>
      <c r="G13" s="254">
        <v>2026</v>
      </c>
      <c r="H13" s="255"/>
      <c r="I13" s="256">
        <f t="shared" ref="I13:I14" si="1">J13+K13+L13+M13+N13</f>
        <v>-300000</v>
      </c>
      <c r="J13" s="256">
        <f t="shared" si="0"/>
        <v>-300000</v>
      </c>
      <c r="K13" s="256">
        <f t="shared" si="0"/>
        <v>0</v>
      </c>
      <c r="L13" s="256">
        <f t="shared" si="0"/>
        <v>0</v>
      </c>
      <c r="M13" s="256">
        <f t="shared" si="0"/>
        <v>0</v>
      </c>
      <c r="N13" s="256">
        <f t="shared" si="0"/>
        <v>0</v>
      </c>
    </row>
    <row r="14" spans="1:14" ht="84" customHeight="1" x14ac:dyDescent="0.3">
      <c r="A14" s="244" t="s">
        <v>13</v>
      </c>
      <c r="B14" s="246"/>
      <c r="C14" s="246" t="s">
        <v>13</v>
      </c>
      <c r="D14" s="250" t="s">
        <v>185</v>
      </c>
      <c r="E14" s="251" t="s">
        <v>186</v>
      </c>
      <c r="F14" s="246" t="s">
        <v>181</v>
      </c>
      <c r="G14" s="246" t="s">
        <v>13</v>
      </c>
      <c r="H14" s="247" t="s">
        <v>13</v>
      </c>
      <c r="I14" s="247">
        <f t="shared" si="1"/>
        <v>-300000</v>
      </c>
      <c r="J14" s="247">
        <v>-300000</v>
      </c>
      <c r="K14" s="247"/>
      <c r="L14" s="247"/>
      <c r="M14" s="247"/>
      <c r="N14" s="247"/>
    </row>
    <row r="15" spans="1:14" s="259" customFormat="1" ht="25.5" customHeight="1" x14ac:dyDescent="0.3">
      <c r="A15" s="258" t="s">
        <v>13</v>
      </c>
      <c r="B15" s="245"/>
      <c r="C15" s="245" t="s">
        <v>13</v>
      </c>
      <c r="D15" s="245" t="s">
        <v>13</v>
      </c>
      <c r="E15" s="245" t="s">
        <v>13</v>
      </c>
      <c r="F15" s="245" t="s">
        <v>13</v>
      </c>
      <c r="G15" s="245" t="s">
        <v>13</v>
      </c>
      <c r="H15" s="248" t="s">
        <v>199</v>
      </c>
      <c r="I15" s="248">
        <f t="shared" ref="I15:N15" si="2">I12</f>
        <v>-300000</v>
      </c>
      <c r="J15" s="248">
        <f t="shared" si="2"/>
        <v>-300000</v>
      </c>
      <c r="K15" s="248">
        <f t="shared" si="2"/>
        <v>0</v>
      </c>
      <c r="L15" s="248">
        <f t="shared" si="2"/>
        <v>0</v>
      </c>
      <c r="M15" s="248">
        <f t="shared" si="2"/>
        <v>0</v>
      </c>
      <c r="N15" s="248">
        <f t="shared" si="2"/>
        <v>0</v>
      </c>
    </row>
    <row r="16" spans="1:14" x14ac:dyDescent="0.3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</row>
    <row r="17" spans="1:14" ht="9.75" customHeight="1" x14ac:dyDescent="0.3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</row>
    <row r="18" spans="1:14" ht="17.399999999999999" x14ac:dyDescent="0.3">
      <c r="A18" s="229"/>
      <c r="B18" s="375" t="s">
        <v>110</v>
      </c>
      <c r="C18" s="375"/>
      <c r="D18" s="375"/>
      <c r="E18" s="37"/>
      <c r="I18" s="376" t="s">
        <v>16</v>
      </c>
      <c r="J18" s="376"/>
      <c r="K18" s="376"/>
      <c r="L18" s="229"/>
      <c r="M18" s="229"/>
      <c r="N18" s="229"/>
    </row>
    <row r="19" spans="1:14" x14ac:dyDescent="0.3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</row>
    <row r="20" spans="1:14" x14ac:dyDescent="0.3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</row>
    <row r="21" spans="1:14" x14ac:dyDescent="0.3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</row>
    <row r="22" spans="1:14" x14ac:dyDescent="0.3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</row>
    <row r="23" spans="1:14" x14ac:dyDescent="0.3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</row>
    <row r="24" spans="1:14" x14ac:dyDescent="0.3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</row>
    <row r="25" spans="1:14" x14ac:dyDescent="0.3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</row>
    <row r="26" spans="1:14" x14ac:dyDescent="0.3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</row>
    <row r="27" spans="1:14" x14ac:dyDescent="0.3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</row>
    <row r="28" spans="1:14" x14ac:dyDescent="0.3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</row>
    <row r="29" spans="1:14" x14ac:dyDescent="0.3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</row>
    <row r="30" spans="1:14" x14ac:dyDescent="0.3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</row>
    <row r="31" spans="1:14" x14ac:dyDescent="0.3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</row>
    <row r="32" spans="1:14" x14ac:dyDescent="0.3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</row>
    <row r="33" spans="1:14" x14ac:dyDescent="0.3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</row>
    <row r="34" spans="1:14" x14ac:dyDescent="0.3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</row>
    <row r="35" spans="1:14" x14ac:dyDescent="0.3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</row>
    <row r="36" spans="1:14" x14ac:dyDescent="0.3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</row>
    <row r="37" spans="1:14" x14ac:dyDescent="0.3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</row>
    <row r="38" spans="1:14" x14ac:dyDescent="0.3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</row>
    <row r="39" spans="1:14" x14ac:dyDescent="0.3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</row>
    <row r="40" spans="1:14" x14ac:dyDescent="0.3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</row>
    <row r="41" spans="1:14" x14ac:dyDescent="0.3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</row>
    <row r="42" spans="1:14" x14ac:dyDescent="0.3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</row>
    <row r="43" spans="1:14" x14ac:dyDescent="0.3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</row>
    <row r="44" spans="1:14" x14ac:dyDescent="0.3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</row>
    <row r="45" spans="1:14" x14ac:dyDescent="0.3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</row>
    <row r="46" spans="1:14" x14ac:dyDescent="0.3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</row>
    <row r="47" spans="1:14" x14ac:dyDescent="0.3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</row>
    <row r="48" spans="1:14" x14ac:dyDescent="0.3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</row>
    <row r="49" spans="1:14" x14ac:dyDescent="0.3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</row>
    <row r="50" spans="1:14" x14ac:dyDescent="0.3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</row>
    <row r="51" spans="1:14" x14ac:dyDescent="0.3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</row>
    <row r="52" spans="1:14" x14ac:dyDescent="0.3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</row>
    <row r="53" spans="1:14" x14ac:dyDescent="0.3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</row>
    <row r="54" spans="1:14" x14ac:dyDescent="0.3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</row>
    <row r="55" spans="1:14" x14ac:dyDescent="0.3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</row>
    <row r="56" spans="1:14" x14ac:dyDescent="0.3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</row>
    <row r="57" spans="1:14" x14ac:dyDescent="0.3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</row>
    <row r="58" spans="1:14" x14ac:dyDescent="0.3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</row>
    <row r="59" spans="1:14" x14ac:dyDescent="0.3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</row>
    <row r="60" spans="1:14" x14ac:dyDescent="0.3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</row>
    <row r="61" spans="1:14" x14ac:dyDescent="0.3">
      <c r="A61" s="229"/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</row>
    <row r="62" spans="1:14" x14ac:dyDescent="0.3">
      <c r="A62" s="229"/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29"/>
    </row>
    <row r="63" spans="1:14" x14ac:dyDescent="0.3">
      <c r="A63" s="229"/>
      <c r="B63" s="22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</row>
    <row r="64" spans="1:14" x14ac:dyDescent="0.3">
      <c r="A64" s="229"/>
      <c r="B64" s="229"/>
      <c r="C64" s="229"/>
      <c r="D64" s="229"/>
      <c r="E64" s="229"/>
      <c r="F64" s="229"/>
      <c r="G64" s="229"/>
      <c r="H64" s="229"/>
      <c r="I64" s="229"/>
      <c r="J64" s="229"/>
      <c r="K64" s="229"/>
      <c r="L64" s="229"/>
      <c r="M64" s="229"/>
      <c r="N64" s="229"/>
    </row>
    <row r="65" spans="1:14" x14ac:dyDescent="0.3">
      <c r="A65" s="229"/>
      <c r="B65" s="229"/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</row>
    <row r="66" spans="1:14" x14ac:dyDescent="0.3">
      <c r="A66" s="229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</row>
    <row r="67" spans="1:14" x14ac:dyDescent="0.3">
      <c r="A67" s="229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</row>
    <row r="68" spans="1:14" x14ac:dyDescent="0.3">
      <c r="A68" s="229"/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</row>
  </sheetData>
  <mergeCells count="19">
    <mergeCell ref="A7:B7"/>
    <mergeCell ref="J1:N1"/>
    <mergeCell ref="J2:N2"/>
    <mergeCell ref="G3:I3"/>
    <mergeCell ref="J3:N3"/>
    <mergeCell ref="A6:N6"/>
    <mergeCell ref="B18:D18"/>
    <mergeCell ref="I18:K18"/>
    <mergeCell ref="A8:B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N9"/>
  </mergeCells>
  <pageMargins left="0.47244094488188981" right="0.15748031496062992" top="0.74803149606299213" bottom="0.43307086614173229" header="0.31496062992125984" footer="0.31496062992125984"/>
  <pageSetup paperSize="9" scale="65" orientation="landscape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9"/>
  <sheetViews>
    <sheetView view="pageBreakPreview" zoomScale="68" zoomScaleNormal="100" zoomScaleSheetLayoutView="68" workbookViewId="0">
      <selection activeCell="E30" sqref="E30"/>
    </sheetView>
  </sheetViews>
  <sheetFormatPr defaultColWidth="7.88671875" defaultRowHeight="13.2" x14ac:dyDescent="0.25"/>
  <cols>
    <col min="1" max="2" width="13.33203125" style="59" customWidth="1"/>
    <col min="3" max="3" width="16.5546875" style="59" customWidth="1"/>
    <col min="4" max="4" width="55.6640625" style="59" customWidth="1"/>
    <col min="5" max="5" width="73.88671875" style="59" customWidth="1"/>
    <col min="6" max="6" width="25.88671875" style="59" customWidth="1"/>
    <col min="7" max="7" width="16.6640625" style="59" customWidth="1"/>
    <col min="8" max="8" width="14.44140625" style="59" customWidth="1"/>
    <col min="9" max="9" width="13" style="59" customWidth="1"/>
    <col min="10" max="10" width="15.44140625" style="59" customWidth="1"/>
    <col min="11" max="12" width="7.88671875" style="61"/>
    <col min="13" max="13" width="7.88671875" style="61" customWidth="1"/>
    <col min="14" max="256" width="7.88671875" style="61"/>
    <col min="257" max="258" width="13.33203125" style="61" customWidth="1"/>
    <col min="259" max="259" width="14.33203125" style="61" customWidth="1"/>
    <col min="260" max="260" width="41.6640625" style="61" customWidth="1"/>
    <col min="261" max="261" width="58" style="61" customWidth="1"/>
    <col min="262" max="262" width="17.6640625" style="61" customWidth="1"/>
    <col min="263" max="263" width="13.5546875" style="61" customWidth="1"/>
    <col min="264" max="264" width="14.109375" style="61" customWidth="1"/>
    <col min="265" max="265" width="13" style="61" customWidth="1"/>
    <col min="266" max="266" width="11.88671875" style="61" customWidth="1"/>
    <col min="267" max="512" width="7.88671875" style="61"/>
    <col min="513" max="514" width="13.33203125" style="61" customWidth="1"/>
    <col min="515" max="515" width="14.33203125" style="61" customWidth="1"/>
    <col min="516" max="516" width="41.6640625" style="61" customWidth="1"/>
    <col min="517" max="517" width="58" style="61" customWidth="1"/>
    <col min="518" max="518" width="17.6640625" style="61" customWidth="1"/>
    <col min="519" max="519" width="13.5546875" style="61" customWidth="1"/>
    <col min="520" max="520" width="14.109375" style="61" customWidth="1"/>
    <col min="521" max="521" width="13" style="61" customWidth="1"/>
    <col min="522" max="522" width="11.88671875" style="61" customWidth="1"/>
    <col min="523" max="768" width="7.88671875" style="61"/>
    <col min="769" max="770" width="13.33203125" style="61" customWidth="1"/>
    <col min="771" max="771" width="14.33203125" style="61" customWidth="1"/>
    <col min="772" max="772" width="41.6640625" style="61" customWidth="1"/>
    <col min="773" max="773" width="58" style="61" customWidth="1"/>
    <col min="774" max="774" width="17.6640625" style="61" customWidth="1"/>
    <col min="775" max="775" width="13.5546875" style="61" customWidth="1"/>
    <col min="776" max="776" width="14.109375" style="61" customWidth="1"/>
    <col min="777" max="777" width="13" style="61" customWidth="1"/>
    <col min="778" max="778" width="11.88671875" style="61" customWidth="1"/>
    <col min="779" max="1024" width="7.88671875" style="61"/>
    <col min="1025" max="1026" width="13.33203125" style="61" customWidth="1"/>
    <col min="1027" max="1027" width="14.33203125" style="61" customWidth="1"/>
    <col min="1028" max="1028" width="41.6640625" style="61" customWidth="1"/>
    <col min="1029" max="1029" width="58" style="61" customWidth="1"/>
    <col min="1030" max="1030" width="17.6640625" style="61" customWidth="1"/>
    <col min="1031" max="1031" width="13.5546875" style="61" customWidth="1"/>
    <col min="1032" max="1032" width="14.109375" style="61" customWidth="1"/>
    <col min="1033" max="1033" width="13" style="61" customWidth="1"/>
    <col min="1034" max="1034" width="11.88671875" style="61" customWidth="1"/>
    <col min="1035" max="1280" width="7.88671875" style="61"/>
    <col min="1281" max="1282" width="13.33203125" style="61" customWidth="1"/>
    <col min="1283" max="1283" width="14.33203125" style="61" customWidth="1"/>
    <col min="1284" max="1284" width="41.6640625" style="61" customWidth="1"/>
    <col min="1285" max="1285" width="58" style="61" customWidth="1"/>
    <col min="1286" max="1286" width="17.6640625" style="61" customWidth="1"/>
    <col min="1287" max="1287" width="13.5546875" style="61" customWidth="1"/>
    <col min="1288" max="1288" width="14.109375" style="61" customWidth="1"/>
    <col min="1289" max="1289" width="13" style="61" customWidth="1"/>
    <col min="1290" max="1290" width="11.88671875" style="61" customWidth="1"/>
    <col min="1291" max="1536" width="7.88671875" style="61"/>
    <col min="1537" max="1538" width="13.33203125" style="61" customWidth="1"/>
    <col min="1539" max="1539" width="14.33203125" style="61" customWidth="1"/>
    <col min="1540" max="1540" width="41.6640625" style="61" customWidth="1"/>
    <col min="1541" max="1541" width="58" style="61" customWidth="1"/>
    <col min="1542" max="1542" width="17.6640625" style="61" customWidth="1"/>
    <col min="1543" max="1543" width="13.5546875" style="61" customWidth="1"/>
    <col min="1544" max="1544" width="14.109375" style="61" customWidth="1"/>
    <col min="1545" max="1545" width="13" style="61" customWidth="1"/>
    <col min="1546" max="1546" width="11.88671875" style="61" customWidth="1"/>
    <col min="1547" max="1792" width="7.88671875" style="61"/>
    <col min="1793" max="1794" width="13.33203125" style="61" customWidth="1"/>
    <col min="1795" max="1795" width="14.33203125" style="61" customWidth="1"/>
    <col min="1796" max="1796" width="41.6640625" style="61" customWidth="1"/>
    <col min="1797" max="1797" width="58" style="61" customWidth="1"/>
    <col min="1798" max="1798" width="17.6640625" style="61" customWidth="1"/>
    <col min="1799" max="1799" width="13.5546875" style="61" customWidth="1"/>
    <col min="1800" max="1800" width="14.109375" style="61" customWidth="1"/>
    <col min="1801" max="1801" width="13" style="61" customWidth="1"/>
    <col min="1802" max="1802" width="11.88671875" style="61" customWidth="1"/>
    <col min="1803" max="2048" width="7.88671875" style="61"/>
    <col min="2049" max="2050" width="13.33203125" style="61" customWidth="1"/>
    <col min="2051" max="2051" width="14.33203125" style="61" customWidth="1"/>
    <col min="2052" max="2052" width="41.6640625" style="61" customWidth="1"/>
    <col min="2053" max="2053" width="58" style="61" customWidth="1"/>
    <col min="2054" max="2054" width="17.6640625" style="61" customWidth="1"/>
    <col min="2055" max="2055" width="13.5546875" style="61" customWidth="1"/>
    <col min="2056" max="2056" width="14.109375" style="61" customWidth="1"/>
    <col min="2057" max="2057" width="13" style="61" customWidth="1"/>
    <col min="2058" max="2058" width="11.88671875" style="61" customWidth="1"/>
    <col min="2059" max="2304" width="7.88671875" style="61"/>
    <col min="2305" max="2306" width="13.33203125" style="61" customWidth="1"/>
    <col min="2307" max="2307" width="14.33203125" style="61" customWidth="1"/>
    <col min="2308" max="2308" width="41.6640625" style="61" customWidth="1"/>
    <col min="2309" max="2309" width="58" style="61" customWidth="1"/>
    <col min="2310" max="2310" width="17.6640625" style="61" customWidth="1"/>
    <col min="2311" max="2311" width="13.5546875" style="61" customWidth="1"/>
    <col min="2312" max="2312" width="14.109375" style="61" customWidth="1"/>
    <col min="2313" max="2313" width="13" style="61" customWidth="1"/>
    <col min="2314" max="2314" width="11.88671875" style="61" customWidth="1"/>
    <col min="2315" max="2560" width="7.88671875" style="61"/>
    <col min="2561" max="2562" width="13.33203125" style="61" customWidth="1"/>
    <col min="2563" max="2563" width="14.33203125" style="61" customWidth="1"/>
    <col min="2564" max="2564" width="41.6640625" style="61" customWidth="1"/>
    <col min="2565" max="2565" width="58" style="61" customWidth="1"/>
    <col min="2566" max="2566" width="17.6640625" style="61" customWidth="1"/>
    <col min="2567" max="2567" width="13.5546875" style="61" customWidth="1"/>
    <col min="2568" max="2568" width="14.109375" style="61" customWidth="1"/>
    <col min="2569" max="2569" width="13" style="61" customWidth="1"/>
    <col min="2570" max="2570" width="11.88671875" style="61" customWidth="1"/>
    <col min="2571" max="2816" width="7.88671875" style="61"/>
    <col min="2817" max="2818" width="13.33203125" style="61" customWidth="1"/>
    <col min="2819" max="2819" width="14.33203125" style="61" customWidth="1"/>
    <col min="2820" max="2820" width="41.6640625" style="61" customWidth="1"/>
    <col min="2821" max="2821" width="58" style="61" customWidth="1"/>
    <col min="2822" max="2822" width="17.6640625" style="61" customWidth="1"/>
    <col min="2823" max="2823" width="13.5546875" style="61" customWidth="1"/>
    <col min="2824" max="2824" width="14.109375" style="61" customWidth="1"/>
    <col min="2825" max="2825" width="13" style="61" customWidth="1"/>
    <col min="2826" max="2826" width="11.88671875" style="61" customWidth="1"/>
    <col min="2827" max="3072" width="7.88671875" style="61"/>
    <col min="3073" max="3074" width="13.33203125" style="61" customWidth="1"/>
    <col min="3075" max="3075" width="14.33203125" style="61" customWidth="1"/>
    <col min="3076" max="3076" width="41.6640625" style="61" customWidth="1"/>
    <col min="3077" max="3077" width="58" style="61" customWidth="1"/>
    <col min="3078" max="3078" width="17.6640625" style="61" customWidth="1"/>
    <col min="3079" max="3079" width="13.5546875" style="61" customWidth="1"/>
    <col min="3080" max="3080" width="14.109375" style="61" customWidth="1"/>
    <col min="3081" max="3081" width="13" style="61" customWidth="1"/>
    <col min="3082" max="3082" width="11.88671875" style="61" customWidth="1"/>
    <col min="3083" max="3328" width="7.88671875" style="61"/>
    <col min="3329" max="3330" width="13.33203125" style="61" customWidth="1"/>
    <col min="3331" max="3331" width="14.33203125" style="61" customWidth="1"/>
    <col min="3332" max="3332" width="41.6640625" style="61" customWidth="1"/>
    <col min="3333" max="3333" width="58" style="61" customWidth="1"/>
    <col min="3334" max="3334" width="17.6640625" style="61" customWidth="1"/>
    <col min="3335" max="3335" width="13.5546875" style="61" customWidth="1"/>
    <col min="3336" max="3336" width="14.109375" style="61" customWidth="1"/>
    <col min="3337" max="3337" width="13" style="61" customWidth="1"/>
    <col min="3338" max="3338" width="11.88671875" style="61" customWidth="1"/>
    <col min="3339" max="3584" width="7.88671875" style="61"/>
    <col min="3585" max="3586" width="13.33203125" style="61" customWidth="1"/>
    <col min="3587" max="3587" width="14.33203125" style="61" customWidth="1"/>
    <col min="3588" max="3588" width="41.6640625" style="61" customWidth="1"/>
    <col min="3589" max="3589" width="58" style="61" customWidth="1"/>
    <col min="3590" max="3590" width="17.6640625" style="61" customWidth="1"/>
    <col min="3591" max="3591" width="13.5546875" style="61" customWidth="1"/>
    <col min="3592" max="3592" width="14.109375" style="61" customWidth="1"/>
    <col min="3593" max="3593" width="13" style="61" customWidth="1"/>
    <col min="3594" max="3594" width="11.88671875" style="61" customWidth="1"/>
    <col min="3595" max="3840" width="7.88671875" style="61"/>
    <col min="3841" max="3842" width="13.33203125" style="61" customWidth="1"/>
    <col min="3843" max="3843" width="14.33203125" style="61" customWidth="1"/>
    <col min="3844" max="3844" width="41.6640625" style="61" customWidth="1"/>
    <col min="3845" max="3845" width="58" style="61" customWidth="1"/>
    <col min="3846" max="3846" width="17.6640625" style="61" customWidth="1"/>
    <col min="3847" max="3847" width="13.5546875" style="61" customWidth="1"/>
    <col min="3848" max="3848" width="14.109375" style="61" customWidth="1"/>
    <col min="3849" max="3849" width="13" style="61" customWidth="1"/>
    <col min="3850" max="3850" width="11.88671875" style="61" customWidth="1"/>
    <col min="3851" max="4096" width="7.88671875" style="61"/>
    <col min="4097" max="4098" width="13.33203125" style="61" customWidth="1"/>
    <col min="4099" max="4099" width="14.33203125" style="61" customWidth="1"/>
    <col min="4100" max="4100" width="41.6640625" style="61" customWidth="1"/>
    <col min="4101" max="4101" width="58" style="61" customWidth="1"/>
    <col min="4102" max="4102" width="17.6640625" style="61" customWidth="1"/>
    <col min="4103" max="4103" width="13.5546875" style="61" customWidth="1"/>
    <col min="4104" max="4104" width="14.109375" style="61" customWidth="1"/>
    <col min="4105" max="4105" width="13" style="61" customWidth="1"/>
    <col min="4106" max="4106" width="11.88671875" style="61" customWidth="1"/>
    <col min="4107" max="4352" width="7.88671875" style="61"/>
    <col min="4353" max="4354" width="13.33203125" style="61" customWidth="1"/>
    <col min="4355" max="4355" width="14.33203125" style="61" customWidth="1"/>
    <col min="4356" max="4356" width="41.6640625" style="61" customWidth="1"/>
    <col min="4357" max="4357" width="58" style="61" customWidth="1"/>
    <col min="4358" max="4358" width="17.6640625" style="61" customWidth="1"/>
    <col min="4359" max="4359" width="13.5546875" style="61" customWidth="1"/>
    <col min="4360" max="4360" width="14.109375" style="61" customWidth="1"/>
    <col min="4361" max="4361" width="13" style="61" customWidth="1"/>
    <col min="4362" max="4362" width="11.88671875" style="61" customWidth="1"/>
    <col min="4363" max="4608" width="7.88671875" style="61"/>
    <col min="4609" max="4610" width="13.33203125" style="61" customWidth="1"/>
    <col min="4611" max="4611" width="14.33203125" style="61" customWidth="1"/>
    <col min="4612" max="4612" width="41.6640625" style="61" customWidth="1"/>
    <col min="4613" max="4613" width="58" style="61" customWidth="1"/>
    <col min="4614" max="4614" width="17.6640625" style="61" customWidth="1"/>
    <col min="4615" max="4615" width="13.5546875" style="61" customWidth="1"/>
    <col min="4616" max="4616" width="14.109375" style="61" customWidth="1"/>
    <col min="4617" max="4617" width="13" style="61" customWidth="1"/>
    <col min="4618" max="4618" width="11.88671875" style="61" customWidth="1"/>
    <col min="4619" max="4864" width="7.88671875" style="61"/>
    <col min="4865" max="4866" width="13.33203125" style="61" customWidth="1"/>
    <col min="4867" max="4867" width="14.33203125" style="61" customWidth="1"/>
    <col min="4868" max="4868" width="41.6640625" style="61" customWidth="1"/>
    <col min="4869" max="4869" width="58" style="61" customWidth="1"/>
    <col min="4870" max="4870" width="17.6640625" style="61" customWidth="1"/>
    <col min="4871" max="4871" width="13.5546875" style="61" customWidth="1"/>
    <col min="4872" max="4872" width="14.109375" style="61" customWidth="1"/>
    <col min="4873" max="4873" width="13" style="61" customWidth="1"/>
    <col min="4874" max="4874" width="11.88671875" style="61" customWidth="1"/>
    <col min="4875" max="5120" width="7.88671875" style="61"/>
    <col min="5121" max="5122" width="13.33203125" style="61" customWidth="1"/>
    <col min="5123" max="5123" width="14.33203125" style="61" customWidth="1"/>
    <col min="5124" max="5124" width="41.6640625" style="61" customWidth="1"/>
    <col min="5125" max="5125" width="58" style="61" customWidth="1"/>
    <col min="5126" max="5126" width="17.6640625" style="61" customWidth="1"/>
    <col min="5127" max="5127" width="13.5546875" style="61" customWidth="1"/>
    <col min="5128" max="5128" width="14.109375" style="61" customWidth="1"/>
    <col min="5129" max="5129" width="13" style="61" customWidth="1"/>
    <col min="5130" max="5130" width="11.88671875" style="61" customWidth="1"/>
    <col min="5131" max="5376" width="7.88671875" style="61"/>
    <col min="5377" max="5378" width="13.33203125" style="61" customWidth="1"/>
    <col min="5379" max="5379" width="14.33203125" style="61" customWidth="1"/>
    <col min="5380" max="5380" width="41.6640625" style="61" customWidth="1"/>
    <col min="5381" max="5381" width="58" style="61" customWidth="1"/>
    <col min="5382" max="5382" width="17.6640625" style="61" customWidth="1"/>
    <col min="5383" max="5383" width="13.5546875" style="61" customWidth="1"/>
    <col min="5384" max="5384" width="14.109375" style="61" customWidth="1"/>
    <col min="5385" max="5385" width="13" style="61" customWidth="1"/>
    <col min="5386" max="5386" width="11.88671875" style="61" customWidth="1"/>
    <col min="5387" max="5632" width="7.88671875" style="61"/>
    <col min="5633" max="5634" width="13.33203125" style="61" customWidth="1"/>
    <col min="5635" max="5635" width="14.33203125" style="61" customWidth="1"/>
    <col min="5636" max="5636" width="41.6640625" style="61" customWidth="1"/>
    <col min="5637" max="5637" width="58" style="61" customWidth="1"/>
    <col min="5638" max="5638" width="17.6640625" style="61" customWidth="1"/>
    <col min="5639" max="5639" width="13.5546875" style="61" customWidth="1"/>
    <col min="5640" max="5640" width="14.109375" style="61" customWidth="1"/>
    <col min="5641" max="5641" width="13" style="61" customWidth="1"/>
    <col min="5642" max="5642" width="11.88671875" style="61" customWidth="1"/>
    <col min="5643" max="5888" width="7.88671875" style="61"/>
    <col min="5889" max="5890" width="13.33203125" style="61" customWidth="1"/>
    <col min="5891" max="5891" width="14.33203125" style="61" customWidth="1"/>
    <col min="5892" max="5892" width="41.6640625" style="61" customWidth="1"/>
    <col min="5893" max="5893" width="58" style="61" customWidth="1"/>
    <col min="5894" max="5894" width="17.6640625" style="61" customWidth="1"/>
    <col min="5895" max="5895" width="13.5546875" style="61" customWidth="1"/>
    <col min="5896" max="5896" width="14.109375" style="61" customWidth="1"/>
    <col min="5897" max="5897" width="13" style="61" customWidth="1"/>
    <col min="5898" max="5898" width="11.88671875" style="61" customWidth="1"/>
    <col min="5899" max="6144" width="7.88671875" style="61"/>
    <col min="6145" max="6146" width="13.33203125" style="61" customWidth="1"/>
    <col min="6147" max="6147" width="14.33203125" style="61" customWidth="1"/>
    <col min="6148" max="6148" width="41.6640625" style="61" customWidth="1"/>
    <col min="6149" max="6149" width="58" style="61" customWidth="1"/>
    <col min="6150" max="6150" width="17.6640625" style="61" customWidth="1"/>
    <col min="6151" max="6151" width="13.5546875" style="61" customWidth="1"/>
    <col min="6152" max="6152" width="14.109375" style="61" customWidth="1"/>
    <col min="6153" max="6153" width="13" style="61" customWidth="1"/>
    <col min="6154" max="6154" width="11.88671875" style="61" customWidth="1"/>
    <col min="6155" max="6400" width="7.88671875" style="61"/>
    <col min="6401" max="6402" width="13.33203125" style="61" customWidth="1"/>
    <col min="6403" max="6403" width="14.33203125" style="61" customWidth="1"/>
    <col min="6404" max="6404" width="41.6640625" style="61" customWidth="1"/>
    <col min="6405" max="6405" width="58" style="61" customWidth="1"/>
    <col min="6406" max="6406" width="17.6640625" style="61" customWidth="1"/>
    <col min="6407" max="6407" width="13.5546875" style="61" customWidth="1"/>
    <col min="6408" max="6408" width="14.109375" style="61" customWidth="1"/>
    <col min="6409" max="6409" width="13" style="61" customWidth="1"/>
    <col min="6410" max="6410" width="11.88671875" style="61" customWidth="1"/>
    <col min="6411" max="6656" width="7.88671875" style="61"/>
    <col min="6657" max="6658" width="13.33203125" style="61" customWidth="1"/>
    <col min="6659" max="6659" width="14.33203125" style="61" customWidth="1"/>
    <col min="6660" max="6660" width="41.6640625" style="61" customWidth="1"/>
    <col min="6661" max="6661" width="58" style="61" customWidth="1"/>
    <col min="6662" max="6662" width="17.6640625" style="61" customWidth="1"/>
    <col min="6663" max="6663" width="13.5546875" style="61" customWidth="1"/>
    <col min="6664" max="6664" width="14.109375" style="61" customWidth="1"/>
    <col min="6665" max="6665" width="13" style="61" customWidth="1"/>
    <col min="6666" max="6666" width="11.88671875" style="61" customWidth="1"/>
    <col min="6667" max="6912" width="7.88671875" style="61"/>
    <col min="6913" max="6914" width="13.33203125" style="61" customWidth="1"/>
    <col min="6915" max="6915" width="14.33203125" style="61" customWidth="1"/>
    <col min="6916" max="6916" width="41.6640625" style="61" customWidth="1"/>
    <col min="6917" max="6917" width="58" style="61" customWidth="1"/>
    <col min="6918" max="6918" width="17.6640625" style="61" customWidth="1"/>
    <col min="6919" max="6919" width="13.5546875" style="61" customWidth="1"/>
    <col min="6920" max="6920" width="14.109375" style="61" customWidth="1"/>
    <col min="6921" max="6921" width="13" style="61" customWidth="1"/>
    <col min="6922" max="6922" width="11.88671875" style="61" customWidth="1"/>
    <col min="6923" max="7168" width="7.88671875" style="61"/>
    <col min="7169" max="7170" width="13.33203125" style="61" customWidth="1"/>
    <col min="7171" max="7171" width="14.33203125" style="61" customWidth="1"/>
    <col min="7172" max="7172" width="41.6640625" style="61" customWidth="1"/>
    <col min="7173" max="7173" width="58" style="61" customWidth="1"/>
    <col min="7174" max="7174" width="17.6640625" style="61" customWidth="1"/>
    <col min="7175" max="7175" width="13.5546875" style="61" customWidth="1"/>
    <col min="7176" max="7176" width="14.109375" style="61" customWidth="1"/>
    <col min="7177" max="7177" width="13" style="61" customWidth="1"/>
    <col min="7178" max="7178" width="11.88671875" style="61" customWidth="1"/>
    <col min="7179" max="7424" width="7.88671875" style="61"/>
    <col min="7425" max="7426" width="13.33203125" style="61" customWidth="1"/>
    <col min="7427" max="7427" width="14.33203125" style="61" customWidth="1"/>
    <col min="7428" max="7428" width="41.6640625" style="61" customWidth="1"/>
    <col min="7429" max="7429" width="58" style="61" customWidth="1"/>
    <col min="7430" max="7430" width="17.6640625" style="61" customWidth="1"/>
    <col min="7431" max="7431" width="13.5546875" style="61" customWidth="1"/>
    <col min="7432" max="7432" width="14.109375" style="61" customWidth="1"/>
    <col min="7433" max="7433" width="13" style="61" customWidth="1"/>
    <col min="7434" max="7434" width="11.88671875" style="61" customWidth="1"/>
    <col min="7435" max="7680" width="7.88671875" style="61"/>
    <col min="7681" max="7682" width="13.33203125" style="61" customWidth="1"/>
    <col min="7683" max="7683" width="14.33203125" style="61" customWidth="1"/>
    <col min="7684" max="7684" width="41.6640625" style="61" customWidth="1"/>
    <col min="7685" max="7685" width="58" style="61" customWidth="1"/>
    <col min="7686" max="7686" width="17.6640625" style="61" customWidth="1"/>
    <col min="7687" max="7687" width="13.5546875" style="61" customWidth="1"/>
    <col min="7688" max="7688" width="14.109375" style="61" customWidth="1"/>
    <col min="7689" max="7689" width="13" style="61" customWidth="1"/>
    <col min="7690" max="7690" width="11.88671875" style="61" customWidth="1"/>
    <col min="7691" max="7936" width="7.88671875" style="61"/>
    <col min="7937" max="7938" width="13.33203125" style="61" customWidth="1"/>
    <col min="7939" max="7939" width="14.33203125" style="61" customWidth="1"/>
    <col min="7940" max="7940" width="41.6640625" style="61" customWidth="1"/>
    <col min="7941" max="7941" width="58" style="61" customWidth="1"/>
    <col min="7942" max="7942" width="17.6640625" style="61" customWidth="1"/>
    <col min="7943" max="7943" width="13.5546875" style="61" customWidth="1"/>
    <col min="7944" max="7944" width="14.109375" style="61" customWidth="1"/>
    <col min="7945" max="7945" width="13" style="61" customWidth="1"/>
    <col min="7946" max="7946" width="11.88671875" style="61" customWidth="1"/>
    <col min="7947" max="8192" width="7.88671875" style="61"/>
    <col min="8193" max="8194" width="13.33203125" style="61" customWidth="1"/>
    <col min="8195" max="8195" width="14.33203125" style="61" customWidth="1"/>
    <col min="8196" max="8196" width="41.6640625" style="61" customWidth="1"/>
    <col min="8197" max="8197" width="58" style="61" customWidth="1"/>
    <col min="8198" max="8198" width="17.6640625" style="61" customWidth="1"/>
    <col min="8199" max="8199" width="13.5546875" style="61" customWidth="1"/>
    <col min="8200" max="8200" width="14.109375" style="61" customWidth="1"/>
    <col min="8201" max="8201" width="13" style="61" customWidth="1"/>
    <col min="8202" max="8202" width="11.88671875" style="61" customWidth="1"/>
    <col min="8203" max="8448" width="7.88671875" style="61"/>
    <col min="8449" max="8450" width="13.33203125" style="61" customWidth="1"/>
    <col min="8451" max="8451" width="14.33203125" style="61" customWidth="1"/>
    <col min="8452" max="8452" width="41.6640625" style="61" customWidth="1"/>
    <col min="8453" max="8453" width="58" style="61" customWidth="1"/>
    <col min="8454" max="8454" width="17.6640625" style="61" customWidth="1"/>
    <col min="8455" max="8455" width="13.5546875" style="61" customWidth="1"/>
    <col min="8456" max="8456" width="14.109375" style="61" customWidth="1"/>
    <col min="8457" max="8457" width="13" style="61" customWidth="1"/>
    <col min="8458" max="8458" width="11.88671875" style="61" customWidth="1"/>
    <col min="8459" max="8704" width="7.88671875" style="61"/>
    <col min="8705" max="8706" width="13.33203125" style="61" customWidth="1"/>
    <col min="8707" max="8707" width="14.33203125" style="61" customWidth="1"/>
    <col min="8708" max="8708" width="41.6640625" style="61" customWidth="1"/>
    <col min="8709" max="8709" width="58" style="61" customWidth="1"/>
    <col min="8710" max="8710" width="17.6640625" style="61" customWidth="1"/>
    <col min="8711" max="8711" width="13.5546875" style="61" customWidth="1"/>
    <col min="8712" max="8712" width="14.109375" style="61" customWidth="1"/>
    <col min="8713" max="8713" width="13" style="61" customWidth="1"/>
    <col min="8714" max="8714" width="11.88671875" style="61" customWidth="1"/>
    <col min="8715" max="8960" width="7.88671875" style="61"/>
    <col min="8961" max="8962" width="13.33203125" style="61" customWidth="1"/>
    <col min="8963" max="8963" width="14.33203125" style="61" customWidth="1"/>
    <col min="8964" max="8964" width="41.6640625" style="61" customWidth="1"/>
    <col min="8965" max="8965" width="58" style="61" customWidth="1"/>
    <col min="8966" max="8966" width="17.6640625" style="61" customWidth="1"/>
    <col min="8967" max="8967" width="13.5546875" style="61" customWidth="1"/>
    <col min="8968" max="8968" width="14.109375" style="61" customWidth="1"/>
    <col min="8969" max="8969" width="13" style="61" customWidth="1"/>
    <col min="8970" max="8970" width="11.88671875" style="61" customWidth="1"/>
    <col min="8971" max="9216" width="7.88671875" style="61"/>
    <col min="9217" max="9218" width="13.33203125" style="61" customWidth="1"/>
    <col min="9219" max="9219" width="14.33203125" style="61" customWidth="1"/>
    <col min="9220" max="9220" width="41.6640625" style="61" customWidth="1"/>
    <col min="9221" max="9221" width="58" style="61" customWidth="1"/>
    <col min="9222" max="9222" width="17.6640625" style="61" customWidth="1"/>
    <col min="9223" max="9223" width="13.5546875" style="61" customWidth="1"/>
    <col min="9224" max="9224" width="14.109375" style="61" customWidth="1"/>
    <col min="9225" max="9225" width="13" style="61" customWidth="1"/>
    <col min="9226" max="9226" width="11.88671875" style="61" customWidth="1"/>
    <col min="9227" max="9472" width="7.88671875" style="61"/>
    <col min="9473" max="9474" width="13.33203125" style="61" customWidth="1"/>
    <col min="9475" max="9475" width="14.33203125" style="61" customWidth="1"/>
    <col min="9476" max="9476" width="41.6640625" style="61" customWidth="1"/>
    <col min="9477" max="9477" width="58" style="61" customWidth="1"/>
    <col min="9478" max="9478" width="17.6640625" style="61" customWidth="1"/>
    <col min="9479" max="9479" width="13.5546875" style="61" customWidth="1"/>
    <col min="9480" max="9480" width="14.109375" style="61" customWidth="1"/>
    <col min="9481" max="9481" width="13" style="61" customWidth="1"/>
    <col min="9482" max="9482" width="11.88671875" style="61" customWidth="1"/>
    <col min="9483" max="9728" width="7.88671875" style="61"/>
    <col min="9729" max="9730" width="13.33203125" style="61" customWidth="1"/>
    <col min="9731" max="9731" width="14.33203125" style="61" customWidth="1"/>
    <col min="9732" max="9732" width="41.6640625" style="61" customWidth="1"/>
    <col min="9733" max="9733" width="58" style="61" customWidth="1"/>
    <col min="9734" max="9734" width="17.6640625" style="61" customWidth="1"/>
    <col min="9735" max="9735" width="13.5546875" style="61" customWidth="1"/>
    <col min="9736" max="9736" width="14.109375" style="61" customWidth="1"/>
    <col min="9737" max="9737" width="13" style="61" customWidth="1"/>
    <col min="9738" max="9738" width="11.88671875" style="61" customWidth="1"/>
    <col min="9739" max="9984" width="7.88671875" style="61"/>
    <col min="9985" max="9986" width="13.33203125" style="61" customWidth="1"/>
    <col min="9987" max="9987" width="14.33203125" style="61" customWidth="1"/>
    <col min="9988" max="9988" width="41.6640625" style="61" customWidth="1"/>
    <col min="9989" max="9989" width="58" style="61" customWidth="1"/>
    <col min="9990" max="9990" width="17.6640625" style="61" customWidth="1"/>
    <col min="9991" max="9991" width="13.5546875" style="61" customWidth="1"/>
    <col min="9992" max="9992" width="14.109375" style="61" customWidth="1"/>
    <col min="9993" max="9993" width="13" style="61" customWidth="1"/>
    <col min="9994" max="9994" width="11.88671875" style="61" customWidth="1"/>
    <col min="9995" max="10240" width="7.88671875" style="61"/>
    <col min="10241" max="10242" width="13.33203125" style="61" customWidth="1"/>
    <col min="10243" max="10243" width="14.33203125" style="61" customWidth="1"/>
    <col min="10244" max="10244" width="41.6640625" style="61" customWidth="1"/>
    <col min="10245" max="10245" width="58" style="61" customWidth="1"/>
    <col min="10246" max="10246" width="17.6640625" style="61" customWidth="1"/>
    <col min="10247" max="10247" width="13.5546875" style="61" customWidth="1"/>
    <col min="10248" max="10248" width="14.109375" style="61" customWidth="1"/>
    <col min="10249" max="10249" width="13" style="61" customWidth="1"/>
    <col min="10250" max="10250" width="11.88671875" style="61" customWidth="1"/>
    <col min="10251" max="10496" width="7.88671875" style="61"/>
    <col min="10497" max="10498" width="13.33203125" style="61" customWidth="1"/>
    <col min="10499" max="10499" width="14.33203125" style="61" customWidth="1"/>
    <col min="10500" max="10500" width="41.6640625" style="61" customWidth="1"/>
    <col min="10501" max="10501" width="58" style="61" customWidth="1"/>
    <col min="10502" max="10502" width="17.6640625" style="61" customWidth="1"/>
    <col min="10503" max="10503" width="13.5546875" style="61" customWidth="1"/>
    <col min="10504" max="10504" width="14.109375" style="61" customWidth="1"/>
    <col min="10505" max="10505" width="13" style="61" customWidth="1"/>
    <col min="10506" max="10506" width="11.88671875" style="61" customWidth="1"/>
    <col min="10507" max="10752" width="7.88671875" style="61"/>
    <col min="10753" max="10754" width="13.33203125" style="61" customWidth="1"/>
    <col min="10755" max="10755" width="14.33203125" style="61" customWidth="1"/>
    <col min="10756" max="10756" width="41.6640625" style="61" customWidth="1"/>
    <col min="10757" max="10757" width="58" style="61" customWidth="1"/>
    <col min="10758" max="10758" width="17.6640625" style="61" customWidth="1"/>
    <col min="10759" max="10759" width="13.5546875" style="61" customWidth="1"/>
    <col min="10760" max="10760" width="14.109375" style="61" customWidth="1"/>
    <col min="10761" max="10761" width="13" style="61" customWidth="1"/>
    <col min="10762" max="10762" width="11.88671875" style="61" customWidth="1"/>
    <col min="10763" max="11008" width="7.88671875" style="61"/>
    <col min="11009" max="11010" width="13.33203125" style="61" customWidth="1"/>
    <col min="11011" max="11011" width="14.33203125" style="61" customWidth="1"/>
    <col min="11012" max="11012" width="41.6640625" style="61" customWidth="1"/>
    <col min="11013" max="11013" width="58" style="61" customWidth="1"/>
    <col min="11014" max="11014" width="17.6640625" style="61" customWidth="1"/>
    <col min="11015" max="11015" width="13.5546875" style="61" customWidth="1"/>
    <col min="11016" max="11016" width="14.109375" style="61" customWidth="1"/>
    <col min="11017" max="11017" width="13" style="61" customWidth="1"/>
    <col min="11018" max="11018" width="11.88671875" style="61" customWidth="1"/>
    <col min="11019" max="11264" width="7.88671875" style="61"/>
    <col min="11265" max="11266" width="13.33203125" style="61" customWidth="1"/>
    <col min="11267" max="11267" width="14.33203125" style="61" customWidth="1"/>
    <col min="11268" max="11268" width="41.6640625" style="61" customWidth="1"/>
    <col min="11269" max="11269" width="58" style="61" customWidth="1"/>
    <col min="11270" max="11270" width="17.6640625" style="61" customWidth="1"/>
    <col min="11271" max="11271" width="13.5546875" style="61" customWidth="1"/>
    <col min="11272" max="11272" width="14.109375" style="61" customWidth="1"/>
    <col min="11273" max="11273" width="13" style="61" customWidth="1"/>
    <col min="11274" max="11274" width="11.88671875" style="61" customWidth="1"/>
    <col min="11275" max="11520" width="7.88671875" style="61"/>
    <col min="11521" max="11522" width="13.33203125" style="61" customWidth="1"/>
    <col min="11523" max="11523" width="14.33203125" style="61" customWidth="1"/>
    <col min="11524" max="11524" width="41.6640625" style="61" customWidth="1"/>
    <col min="11525" max="11525" width="58" style="61" customWidth="1"/>
    <col min="11526" max="11526" width="17.6640625" style="61" customWidth="1"/>
    <col min="11527" max="11527" width="13.5546875" style="61" customWidth="1"/>
    <col min="11528" max="11528" width="14.109375" style="61" customWidth="1"/>
    <col min="11529" max="11529" width="13" style="61" customWidth="1"/>
    <col min="11530" max="11530" width="11.88671875" style="61" customWidth="1"/>
    <col min="11531" max="11776" width="7.88671875" style="61"/>
    <col min="11777" max="11778" width="13.33203125" style="61" customWidth="1"/>
    <col min="11779" max="11779" width="14.33203125" style="61" customWidth="1"/>
    <col min="11780" max="11780" width="41.6640625" style="61" customWidth="1"/>
    <col min="11781" max="11781" width="58" style="61" customWidth="1"/>
    <col min="11782" max="11782" width="17.6640625" style="61" customWidth="1"/>
    <col min="11783" max="11783" width="13.5546875" style="61" customWidth="1"/>
    <col min="11784" max="11784" width="14.109375" style="61" customWidth="1"/>
    <col min="11785" max="11785" width="13" style="61" customWidth="1"/>
    <col min="11786" max="11786" width="11.88671875" style="61" customWidth="1"/>
    <col min="11787" max="12032" width="7.88671875" style="61"/>
    <col min="12033" max="12034" width="13.33203125" style="61" customWidth="1"/>
    <col min="12035" max="12035" width="14.33203125" style="61" customWidth="1"/>
    <col min="12036" max="12036" width="41.6640625" style="61" customWidth="1"/>
    <col min="12037" max="12037" width="58" style="61" customWidth="1"/>
    <col min="12038" max="12038" width="17.6640625" style="61" customWidth="1"/>
    <col min="12039" max="12039" width="13.5546875" style="61" customWidth="1"/>
    <col min="12040" max="12040" width="14.109375" style="61" customWidth="1"/>
    <col min="12041" max="12041" width="13" style="61" customWidth="1"/>
    <col min="12042" max="12042" width="11.88671875" style="61" customWidth="1"/>
    <col min="12043" max="12288" width="7.88671875" style="61"/>
    <col min="12289" max="12290" width="13.33203125" style="61" customWidth="1"/>
    <col min="12291" max="12291" width="14.33203125" style="61" customWidth="1"/>
    <col min="12292" max="12292" width="41.6640625" style="61" customWidth="1"/>
    <col min="12293" max="12293" width="58" style="61" customWidth="1"/>
    <col min="12294" max="12294" width="17.6640625" style="61" customWidth="1"/>
    <col min="12295" max="12295" width="13.5546875" style="61" customWidth="1"/>
    <col min="12296" max="12296" width="14.109375" style="61" customWidth="1"/>
    <col min="12297" max="12297" width="13" style="61" customWidth="1"/>
    <col min="12298" max="12298" width="11.88671875" style="61" customWidth="1"/>
    <col min="12299" max="12544" width="7.88671875" style="61"/>
    <col min="12545" max="12546" width="13.33203125" style="61" customWidth="1"/>
    <col min="12547" max="12547" width="14.33203125" style="61" customWidth="1"/>
    <col min="12548" max="12548" width="41.6640625" style="61" customWidth="1"/>
    <col min="12549" max="12549" width="58" style="61" customWidth="1"/>
    <col min="12550" max="12550" width="17.6640625" style="61" customWidth="1"/>
    <col min="12551" max="12551" width="13.5546875" style="61" customWidth="1"/>
    <col min="12552" max="12552" width="14.109375" style="61" customWidth="1"/>
    <col min="12553" max="12553" width="13" style="61" customWidth="1"/>
    <col min="12554" max="12554" width="11.88671875" style="61" customWidth="1"/>
    <col min="12555" max="12800" width="7.88671875" style="61"/>
    <col min="12801" max="12802" width="13.33203125" style="61" customWidth="1"/>
    <col min="12803" max="12803" width="14.33203125" style="61" customWidth="1"/>
    <col min="12804" max="12804" width="41.6640625" style="61" customWidth="1"/>
    <col min="12805" max="12805" width="58" style="61" customWidth="1"/>
    <col min="12806" max="12806" width="17.6640625" style="61" customWidth="1"/>
    <col min="12807" max="12807" width="13.5546875" style="61" customWidth="1"/>
    <col min="12808" max="12808" width="14.109375" style="61" customWidth="1"/>
    <col min="12809" max="12809" width="13" style="61" customWidth="1"/>
    <col min="12810" max="12810" width="11.88671875" style="61" customWidth="1"/>
    <col min="12811" max="13056" width="7.88671875" style="61"/>
    <col min="13057" max="13058" width="13.33203125" style="61" customWidth="1"/>
    <col min="13059" max="13059" width="14.33203125" style="61" customWidth="1"/>
    <col min="13060" max="13060" width="41.6640625" style="61" customWidth="1"/>
    <col min="13061" max="13061" width="58" style="61" customWidth="1"/>
    <col min="13062" max="13062" width="17.6640625" style="61" customWidth="1"/>
    <col min="13063" max="13063" width="13.5546875" style="61" customWidth="1"/>
    <col min="13064" max="13064" width="14.109375" style="61" customWidth="1"/>
    <col min="13065" max="13065" width="13" style="61" customWidth="1"/>
    <col min="13066" max="13066" width="11.88671875" style="61" customWidth="1"/>
    <col min="13067" max="13312" width="7.88671875" style="61"/>
    <col min="13313" max="13314" width="13.33203125" style="61" customWidth="1"/>
    <col min="13315" max="13315" width="14.33203125" style="61" customWidth="1"/>
    <col min="13316" max="13316" width="41.6640625" style="61" customWidth="1"/>
    <col min="13317" max="13317" width="58" style="61" customWidth="1"/>
    <col min="13318" max="13318" width="17.6640625" style="61" customWidth="1"/>
    <col min="13319" max="13319" width="13.5546875" style="61" customWidth="1"/>
    <col min="13320" max="13320" width="14.109375" style="61" customWidth="1"/>
    <col min="13321" max="13321" width="13" style="61" customWidth="1"/>
    <col min="13322" max="13322" width="11.88671875" style="61" customWidth="1"/>
    <col min="13323" max="13568" width="7.88671875" style="61"/>
    <col min="13569" max="13570" width="13.33203125" style="61" customWidth="1"/>
    <col min="13571" max="13571" width="14.33203125" style="61" customWidth="1"/>
    <col min="13572" max="13572" width="41.6640625" style="61" customWidth="1"/>
    <col min="13573" max="13573" width="58" style="61" customWidth="1"/>
    <col min="13574" max="13574" width="17.6640625" style="61" customWidth="1"/>
    <col min="13575" max="13575" width="13.5546875" style="61" customWidth="1"/>
    <col min="13576" max="13576" width="14.109375" style="61" customWidth="1"/>
    <col min="13577" max="13577" width="13" style="61" customWidth="1"/>
    <col min="13578" max="13578" width="11.88671875" style="61" customWidth="1"/>
    <col min="13579" max="13824" width="7.88671875" style="61"/>
    <col min="13825" max="13826" width="13.33203125" style="61" customWidth="1"/>
    <col min="13827" max="13827" width="14.33203125" style="61" customWidth="1"/>
    <col min="13828" max="13828" width="41.6640625" style="61" customWidth="1"/>
    <col min="13829" max="13829" width="58" style="61" customWidth="1"/>
    <col min="13830" max="13830" width="17.6640625" style="61" customWidth="1"/>
    <col min="13831" max="13831" width="13.5546875" style="61" customWidth="1"/>
    <col min="13832" max="13832" width="14.109375" style="61" customWidth="1"/>
    <col min="13833" max="13833" width="13" style="61" customWidth="1"/>
    <col min="13834" max="13834" width="11.88671875" style="61" customWidth="1"/>
    <col min="13835" max="14080" width="7.88671875" style="61"/>
    <col min="14081" max="14082" width="13.33203125" style="61" customWidth="1"/>
    <col min="14083" max="14083" width="14.33203125" style="61" customWidth="1"/>
    <col min="14084" max="14084" width="41.6640625" style="61" customWidth="1"/>
    <col min="14085" max="14085" width="58" style="61" customWidth="1"/>
    <col min="14086" max="14086" width="17.6640625" style="61" customWidth="1"/>
    <col min="14087" max="14087" width="13.5546875" style="61" customWidth="1"/>
    <col min="14088" max="14088" width="14.109375" style="61" customWidth="1"/>
    <col min="14089" max="14089" width="13" style="61" customWidth="1"/>
    <col min="14090" max="14090" width="11.88671875" style="61" customWidth="1"/>
    <col min="14091" max="14336" width="7.88671875" style="61"/>
    <col min="14337" max="14338" width="13.33203125" style="61" customWidth="1"/>
    <col min="14339" max="14339" width="14.33203125" style="61" customWidth="1"/>
    <col min="14340" max="14340" width="41.6640625" style="61" customWidth="1"/>
    <col min="14341" max="14341" width="58" style="61" customWidth="1"/>
    <col min="14342" max="14342" width="17.6640625" style="61" customWidth="1"/>
    <col min="14343" max="14343" width="13.5546875" style="61" customWidth="1"/>
    <col min="14344" max="14344" width="14.109375" style="61" customWidth="1"/>
    <col min="14345" max="14345" width="13" style="61" customWidth="1"/>
    <col min="14346" max="14346" width="11.88671875" style="61" customWidth="1"/>
    <col min="14347" max="14592" width="7.88671875" style="61"/>
    <col min="14593" max="14594" width="13.33203125" style="61" customWidth="1"/>
    <col min="14595" max="14595" width="14.33203125" style="61" customWidth="1"/>
    <col min="14596" max="14596" width="41.6640625" style="61" customWidth="1"/>
    <col min="14597" max="14597" width="58" style="61" customWidth="1"/>
    <col min="14598" max="14598" width="17.6640625" style="61" customWidth="1"/>
    <col min="14599" max="14599" width="13.5546875" style="61" customWidth="1"/>
    <col min="14600" max="14600" width="14.109375" style="61" customWidth="1"/>
    <col min="14601" max="14601" width="13" style="61" customWidth="1"/>
    <col min="14602" max="14602" width="11.88671875" style="61" customWidth="1"/>
    <col min="14603" max="14848" width="7.88671875" style="61"/>
    <col min="14849" max="14850" width="13.33203125" style="61" customWidth="1"/>
    <col min="14851" max="14851" width="14.33203125" style="61" customWidth="1"/>
    <col min="14852" max="14852" width="41.6640625" style="61" customWidth="1"/>
    <col min="14853" max="14853" width="58" style="61" customWidth="1"/>
    <col min="14854" max="14854" width="17.6640625" style="61" customWidth="1"/>
    <col min="14855" max="14855" width="13.5546875" style="61" customWidth="1"/>
    <col min="14856" max="14856" width="14.109375" style="61" customWidth="1"/>
    <col min="14857" max="14857" width="13" style="61" customWidth="1"/>
    <col min="14858" max="14858" width="11.88671875" style="61" customWidth="1"/>
    <col min="14859" max="15104" width="7.88671875" style="61"/>
    <col min="15105" max="15106" width="13.33203125" style="61" customWidth="1"/>
    <col min="15107" max="15107" width="14.33203125" style="61" customWidth="1"/>
    <col min="15108" max="15108" width="41.6640625" style="61" customWidth="1"/>
    <col min="15109" max="15109" width="58" style="61" customWidth="1"/>
    <col min="15110" max="15110" width="17.6640625" style="61" customWidth="1"/>
    <col min="15111" max="15111" width="13.5546875" style="61" customWidth="1"/>
    <col min="15112" max="15112" width="14.109375" style="61" customWidth="1"/>
    <col min="15113" max="15113" width="13" style="61" customWidth="1"/>
    <col min="15114" max="15114" width="11.88671875" style="61" customWidth="1"/>
    <col min="15115" max="15360" width="7.88671875" style="61"/>
    <col min="15361" max="15362" width="13.33203125" style="61" customWidth="1"/>
    <col min="15363" max="15363" width="14.33203125" style="61" customWidth="1"/>
    <col min="15364" max="15364" width="41.6640625" style="61" customWidth="1"/>
    <col min="15365" max="15365" width="58" style="61" customWidth="1"/>
    <col min="15366" max="15366" width="17.6640625" style="61" customWidth="1"/>
    <col min="15367" max="15367" width="13.5546875" style="61" customWidth="1"/>
    <col min="15368" max="15368" width="14.109375" style="61" customWidth="1"/>
    <col min="15369" max="15369" width="13" style="61" customWidth="1"/>
    <col min="15370" max="15370" width="11.88671875" style="61" customWidth="1"/>
    <col min="15371" max="15616" width="7.88671875" style="61"/>
    <col min="15617" max="15618" width="13.33203125" style="61" customWidth="1"/>
    <col min="15619" max="15619" width="14.33203125" style="61" customWidth="1"/>
    <col min="15620" max="15620" width="41.6640625" style="61" customWidth="1"/>
    <col min="15621" max="15621" width="58" style="61" customWidth="1"/>
    <col min="15622" max="15622" width="17.6640625" style="61" customWidth="1"/>
    <col min="15623" max="15623" width="13.5546875" style="61" customWidth="1"/>
    <col min="15624" max="15624" width="14.109375" style="61" customWidth="1"/>
    <col min="15625" max="15625" width="13" style="61" customWidth="1"/>
    <col min="15626" max="15626" width="11.88671875" style="61" customWidth="1"/>
    <col min="15627" max="15872" width="7.88671875" style="61"/>
    <col min="15873" max="15874" width="13.33203125" style="61" customWidth="1"/>
    <col min="15875" max="15875" width="14.33203125" style="61" customWidth="1"/>
    <col min="15876" max="15876" width="41.6640625" style="61" customWidth="1"/>
    <col min="15877" max="15877" width="58" style="61" customWidth="1"/>
    <col min="15878" max="15878" width="17.6640625" style="61" customWidth="1"/>
    <col min="15879" max="15879" width="13.5546875" style="61" customWidth="1"/>
    <col min="15880" max="15880" width="14.109375" style="61" customWidth="1"/>
    <col min="15881" max="15881" width="13" style="61" customWidth="1"/>
    <col min="15882" max="15882" width="11.88671875" style="61" customWidth="1"/>
    <col min="15883" max="16128" width="7.88671875" style="61"/>
    <col min="16129" max="16130" width="13.33203125" style="61" customWidth="1"/>
    <col min="16131" max="16131" width="14.33203125" style="61" customWidth="1"/>
    <col min="16132" max="16132" width="41.6640625" style="61" customWidth="1"/>
    <col min="16133" max="16133" width="58" style="61" customWidth="1"/>
    <col min="16134" max="16134" width="17.6640625" style="61" customWidth="1"/>
    <col min="16135" max="16135" width="13.5546875" style="61" customWidth="1"/>
    <col min="16136" max="16136" width="14.109375" style="61" customWidth="1"/>
    <col min="16137" max="16137" width="13" style="61" customWidth="1"/>
    <col min="16138" max="16138" width="11.88671875" style="61" customWidth="1"/>
    <col min="16139" max="16384" width="7.88671875" style="61"/>
  </cols>
  <sheetData>
    <row r="1" spans="1:10" ht="34.5" customHeight="1" x14ac:dyDescent="0.25">
      <c r="G1" s="60"/>
      <c r="H1" s="395" t="s">
        <v>240</v>
      </c>
      <c r="I1" s="396"/>
      <c r="J1" s="396"/>
    </row>
    <row r="2" spans="1:10" ht="36" customHeight="1" x14ac:dyDescent="0.25">
      <c r="G2" s="342" t="s">
        <v>265</v>
      </c>
      <c r="H2" s="342"/>
      <c r="I2" s="342"/>
      <c r="J2" s="342"/>
    </row>
    <row r="3" spans="1:10" ht="21.75" customHeight="1" x14ac:dyDescent="0.25">
      <c r="G3" s="343" t="s">
        <v>270</v>
      </c>
      <c r="H3" s="343"/>
      <c r="I3" s="343"/>
      <c r="J3" s="343"/>
    </row>
    <row r="4" spans="1:10" ht="13.65" customHeight="1" x14ac:dyDescent="0.25">
      <c r="H4" s="58" t="s">
        <v>145</v>
      </c>
      <c r="I4" s="57"/>
      <c r="J4" s="57"/>
    </row>
    <row r="5" spans="1:10" ht="13.65" customHeight="1" x14ac:dyDescent="0.25">
      <c r="H5" s="127"/>
      <c r="I5" s="126"/>
      <c r="J5" s="126"/>
    </row>
    <row r="6" spans="1:10" ht="13.65" customHeight="1" x14ac:dyDescent="0.25">
      <c r="A6" s="183"/>
      <c r="B6" s="183"/>
      <c r="C6" s="183"/>
      <c r="D6" s="183"/>
      <c r="E6" s="183"/>
      <c r="F6" s="183"/>
      <c r="G6" s="183"/>
      <c r="H6" s="184"/>
      <c r="I6" s="185"/>
      <c r="J6" s="185"/>
    </row>
    <row r="7" spans="1:10" s="62" customFormat="1" ht="25.5" customHeight="1" x14ac:dyDescent="0.3">
      <c r="A7" s="397" t="s">
        <v>129</v>
      </c>
      <c r="B7" s="397"/>
      <c r="C7" s="397"/>
      <c r="D7" s="397"/>
      <c r="E7" s="397"/>
      <c r="F7" s="397"/>
      <c r="G7" s="397"/>
      <c r="H7" s="397"/>
      <c r="I7" s="397"/>
      <c r="J7" s="397"/>
    </row>
    <row r="8" spans="1:10" x14ac:dyDescent="0.25">
      <c r="A8" s="398" t="s">
        <v>111</v>
      </c>
      <c r="B8" s="398"/>
      <c r="C8" s="186"/>
      <c r="D8" s="186"/>
      <c r="E8" s="186"/>
      <c r="F8" s="186"/>
      <c r="G8" s="186"/>
      <c r="H8" s="186"/>
      <c r="I8" s="186"/>
      <c r="J8" s="186"/>
    </row>
    <row r="9" spans="1:10" ht="20.25" customHeight="1" x14ac:dyDescent="0.25">
      <c r="A9" s="399" t="s">
        <v>14</v>
      </c>
      <c r="B9" s="399"/>
      <c r="C9" s="187"/>
      <c r="D9" s="187"/>
      <c r="E9" s="187"/>
      <c r="F9" s="187"/>
      <c r="G9" s="187"/>
      <c r="H9" s="187"/>
      <c r="I9" s="187"/>
      <c r="J9" s="188" t="s">
        <v>99</v>
      </c>
    </row>
    <row r="10" spans="1:10" ht="18.75" customHeight="1" x14ac:dyDescent="0.25">
      <c r="A10" s="394" t="s">
        <v>100</v>
      </c>
      <c r="B10" s="394" t="s">
        <v>89</v>
      </c>
      <c r="C10" s="394" t="s">
        <v>20</v>
      </c>
      <c r="D10" s="394" t="s">
        <v>101</v>
      </c>
      <c r="E10" s="393" t="s">
        <v>102</v>
      </c>
      <c r="F10" s="393" t="s">
        <v>103</v>
      </c>
      <c r="G10" s="393" t="s">
        <v>4</v>
      </c>
      <c r="H10" s="394" t="s">
        <v>5</v>
      </c>
      <c r="I10" s="393" t="s">
        <v>6</v>
      </c>
      <c r="J10" s="393"/>
    </row>
    <row r="11" spans="1:10" ht="89.4" customHeight="1" x14ac:dyDescent="0.25">
      <c r="A11" s="394"/>
      <c r="B11" s="394"/>
      <c r="C11" s="394"/>
      <c r="D11" s="394"/>
      <c r="E11" s="393"/>
      <c r="F11" s="393"/>
      <c r="G11" s="393"/>
      <c r="H11" s="394"/>
      <c r="I11" s="189" t="s">
        <v>7</v>
      </c>
      <c r="J11" s="190" t="s">
        <v>8</v>
      </c>
    </row>
    <row r="12" spans="1:10" ht="18.75" customHeight="1" x14ac:dyDescent="0.25">
      <c r="A12" s="191">
        <v>1</v>
      </c>
      <c r="B12" s="191">
        <v>2</v>
      </c>
      <c r="C12" s="191">
        <v>3</v>
      </c>
      <c r="D12" s="191">
        <v>4</v>
      </c>
      <c r="E12" s="191">
        <v>5</v>
      </c>
      <c r="F12" s="191">
        <v>6</v>
      </c>
      <c r="G12" s="191">
        <v>7</v>
      </c>
      <c r="H12" s="191">
        <v>8</v>
      </c>
      <c r="I12" s="191">
        <v>9</v>
      </c>
      <c r="J12" s="191">
        <v>10</v>
      </c>
    </row>
    <row r="13" spans="1:10" ht="46.5" customHeight="1" x14ac:dyDescent="0.25">
      <c r="A13" s="192" t="s">
        <v>30</v>
      </c>
      <c r="B13" s="192" t="s">
        <v>31</v>
      </c>
      <c r="C13" s="193"/>
      <c r="D13" s="194" t="s">
        <v>146</v>
      </c>
      <c r="E13" s="195"/>
      <c r="F13" s="195"/>
      <c r="G13" s="123">
        <f t="shared" ref="G13:G28" si="0">H13+I13</f>
        <v>77500</v>
      </c>
      <c r="H13" s="123">
        <f>H14</f>
        <v>77500</v>
      </c>
      <c r="I13" s="123">
        <f>I14</f>
        <v>0</v>
      </c>
      <c r="J13" s="123">
        <f>J14</f>
        <v>0</v>
      </c>
    </row>
    <row r="14" spans="1:10" ht="40.65" customHeight="1" x14ac:dyDescent="0.25">
      <c r="A14" s="192" t="s">
        <v>30</v>
      </c>
      <c r="B14" s="192" t="s">
        <v>31</v>
      </c>
      <c r="C14" s="193"/>
      <c r="D14" s="194" t="s">
        <v>147</v>
      </c>
      <c r="E14" s="195"/>
      <c r="F14" s="195"/>
      <c r="G14" s="123">
        <f>H14+I14</f>
        <v>77500</v>
      </c>
      <c r="H14" s="123">
        <f>H15+H16+H17+H18</f>
        <v>77500</v>
      </c>
      <c r="I14" s="123">
        <f>I16+I18</f>
        <v>0</v>
      </c>
      <c r="J14" s="123">
        <f>J16+J18</f>
        <v>0</v>
      </c>
    </row>
    <row r="15" spans="1:10" ht="87.75" customHeight="1" x14ac:dyDescent="0.25">
      <c r="A15" s="224" t="s">
        <v>155</v>
      </c>
      <c r="B15" s="224" t="s">
        <v>156</v>
      </c>
      <c r="C15" s="225" t="s">
        <v>157</v>
      </c>
      <c r="D15" s="226" t="s">
        <v>158</v>
      </c>
      <c r="E15" s="216" t="s">
        <v>159</v>
      </c>
      <c r="F15" s="227" t="s">
        <v>160</v>
      </c>
      <c r="G15" s="197">
        <f t="shared" ref="G15" si="1">H15+I15</f>
        <v>77500</v>
      </c>
      <c r="H15" s="198">
        <v>77500</v>
      </c>
      <c r="I15" s="198"/>
      <c r="J15" s="198"/>
    </row>
    <row r="16" spans="1:10" ht="51.75" customHeight="1" x14ac:dyDescent="0.25">
      <c r="A16" s="199" t="s">
        <v>40</v>
      </c>
      <c r="B16" s="199" t="s">
        <v>104</v>
      </c>
      <c r="C16" s="199" t="s">
        <v>41</v>
      </c>
      <c r="D16" s="217" t="s">
        <v>42</v>
      </c>
      <c r="E16" s="200" t="s">
        <v>119</v>
      </c>
      <c r="F16" s="196" t="s">
        <v>141</v>
      </c>
      <c r="G16" s="201">
        <f t="shared" si="0"/>
        <v>-89500</v>
      </c>
      <c r="H16" s="202">
        <f>-388600+299100</f>
        <v>-89500</v>
      </c>
      <c r="I16" s="202"/>
      <c r="J16" s="202"/>
    </row>
    <row r="17" spans="1:10" ht="51.75" customHeight="1" x14ac:dyDescent="0.25">
      <c r="A17" s="303" t="s">
        <v>243</v>
      </c>
      <c r="B17" s="304">
        <v>7461</v>
      </c>
      <c r="C17" s="305" t="s">
        <v>244</v>
      </c>
      <c r="D17" s="306" t="s">
        <v>245</v>
      </c>
      <c r="E17" s="216" t="s">
        <v>246</v>
      </c>
      <c r="F17" s="227" t="s">
        <v>247</v>
      </c>
      <c r="G17" s="197">
        <f t="shared" si="0"/>
        <v>-210500</v>
      </c>
      <c r="H17" s="198">
        <v>-210500</v>
      </c>
      <c r="I17" s="198"/>
      <c r="J17" s="198"/>
    </row>
    <row r="18" spans="1:10" ht="63" customHeight="1" x14ac:dyDescent="0.25">
      <c r="A18" s="143" t="s">
        <v>131</v>
      </c>
      <c r="B18" s="144">
        <v>9800</v>
      </c>
      <c r="C18" s="143" t="s">
        <v>72</v>
      </c>
      <c r="D18" s="110" t="s">
        <v>132</v>
      </c>
      <c r="E18" s="203"/>
      <c r="F18" s="204"/>
      <c r="G18" s="197">
        <f t="shared" si="0"/>
        <v>300000</v>
      </c>
      <c r="H18" s="197">
        <f>H19+H20</f>
        <v>300000</v>
      </c>
      <c r="I18" s="197">
        <f>SUM(I19:I20)</f>
        <v>0</v>
      </c>
      <c r="J18" s="197">
        <f>SUM(J19:J20)</f>
        <v>0</v>
      </c>
    </row>
    <row r="19" spans="1:10" ht="99" customHeight="1" x14ac:dyDescent="0.25">
      <c r="A19" s="205" t="s">
        <v>114</v>
      </c>
      <c r="B19" s="205" t="s">
        <v>114</v>
      </c>
      <c r="C19" s="205" t="s">
        <v>114</v>
      </c>
      <c r="D19" s="205" t="s">
        <v>114</v>
      </c>
      <c r="E19" s="206" t="s">
        <v>133</v>
      </c>
      <c r="F19" s="207" t="s">
        <v>137</v>
      </c>
      <c r="G19" s="197">
        <f t="shared" ref="G19:G23" si="2">H19+I19</f>
        <v>100000</v>
      </c>
      <c r="H19" s="208">
        <v>100000</v>
      </c>
      <c r="I19" s="198"/>
      <c r="J19" s="198"/>
    </row>
    <row r="20" spans="1:10" ht="72.75" customHeight="1" x14ac:dyDescent="0.25">
      <c r="A20" s="205" t="s">
        <v>114</v>
      </c>
      <c r="B20" s="205" t="s">
        <v>114</v>
      </c>
      <c r="C20" s="205" t="s">
        <v>114</v>
      </c>
      <c r="D20" s="205" t="s">
        <v>114</v>
      </c>
      <c r="E20" s="95" t="s">
        <v>152</v>
      </c>
      <c r="F20" s="207" t="s">
        <v>148</v>
      </c>
      <c r="G20" s="197">
        <f t="shared" si="2"/>
        <v>200000</v>
      </c>
      <c r="H20" s="198">
        <v>200000</v>
      </c>
      <c r="I20" s="208"/>
      <c r="J20" s="208"/>
    </row>
    <row r="21" spans="1:10" ht="72.75" customHeight="1" x14ac:dyDescent="0.25">
      <c r="A21" s="131" t="s">
        <v>43</v>
      </c>
      <c r="B21" s="131" t="s">
        <v>44</v>
      </c>
      <c r="C21" s="132"/>
      <c r="D21" s="133" t="s">
        <v>45</v>
      </c>
      <c r="E21" s="95"/>
      <c r="F21" s="207"/>
      <c r="G21" s="197">
        <f t="shared" si="2"/>
        <v>300000</v>
      </c>
      <c r="H21" s="197">
        <f t="shared" ref="H21:J22" si="3">H22</f>
        <v>300000</v>
      </c>
      <c r="I21" s="197">
        <f t="shared" si="3"/>
        <v>0</v>
      </c>
      <c r="J21" s="197">
        <f t="shared" si="3"/>
        <v>0</v>
      </c>
    </row>
    <row r="22" spans="1:10" ht="72.75" customHeight="1" x14ac:dyDescent="0.25">
      <c r="A22" s="131" t="s">
        <v>46</v>
      </c>
      <c r="B22" s="131" t="s">
        <v>44</v>
      </c>
      <c r="C22" s="132"/>
      <c r="D22" s="133" t="s">
        <v>105</v>
      </c>
      <c r="E22" s="95"/>
      <c r="F22" s="207"/>
      <c r="G22" s="197">
        <f t="shared" si="2"/>
        <v>300000</v>
      </c>
      <c r="H22" s="197">
        <f t="shared" si="3"/>
        <v>300000</v>
      </c>
      <c r="I22" s="197">
        <f t="shared" si="3"/>
        <v>0</v>
      </c>
      <c r="J22" s="197">
        <f t="shared" si="3"/>
        <v>0</v>
      </c>
    </row>
    <row r="23" spans="1:10" ht="72.75" customHeight="1" x14ac:dyDescent="0.25">
      <c r="A23" s="103" t="s">
        <v>52</v>
      </c>
      <c r="B23" s="103" t="s">
        <v>53</v>
      </c>
      <c r="C23" s="103" t="s">
        <v>54</v>
      </c>
      <c r="D23" s="100" t="s">
        <v>112</v>
      </c>
      <c r="E23" s="308" t="s">
        <v>258</v>
      </c>
      <c r="F23" s="207" t="s">
        <v>259</v>
      </c>
      <c r="G23" s="197">
        <f t="shared" si="2"/>
        <v>300000</v>
      </c>
      <c r="H23" s="198">
        <v>300000</v>
      </c>
      <c r="I23" s="208"/>
      <c r="J23" s="208"/>
    </row>
    <row r="24" spans="1:10" ht="46.5" customHeight="1" x14ac:dyDescent="0.25">
      <c r="A24" s="209" t="s">
        <v>61</v>
      </c>
      <c r="B24" s="210" t="s">
        <v>62</v>
      </c>
      <c r="C24" s="211"/>
      <c r="D24" s="212" t="s">
        <v>63</v>
      </c>
      <c r="E24" s="213"/>
      <c r="F24" s="214"/>
      <c r="G24" s="123">
        <f t="shared" si="0"/>
        <v>0</v>
      </c>
      <c r="H24" s="123">
        <f t="shared" ref="H24:J24" si="4">H25</f>
        <v>0</v>
      </c>
      <c r="I24" s="123">
        <f t="shared" si="4"/>
        <v>0</v>
      </c>
      <c r="J24" s="123">
        <f t="shared" si="4"/>
        <v>0</v>
      </c>
    </row>
    <row r="25" spans="1:10" ht="50.25" customHeight="1" x14ac:dyDescent="0.25">
      <c r="A25" s="209" t="s">
        <v>64</v>
      </c>
      <c r="B25" s="210" t="s">
        <v>62</v>
      </c>
      <c r="C25" s="211"/>
      <c r="D25" s="212" t="s">
        <v>65</v>
      </c>
      <c r="E25" s="213"/>
      <c r="F25" s="214"/>
      <c r="G25" s="123">
        <f t="shared" si="0"/>
        <v>0</v>
      </c>
      <c r="H25" s="123">
        <f>H26</f>
        <v>0</v>
      </c>
      <c r="I25" s="123">
        <f>I28</f>
        <v>0</v>
      </c>
      <c r="J25" s="123">
        <f>J28</f>
        <v>0</v>
      </c>
    </row>
    <row r="26" spans="1:10" ht="50.25" customHeight="1" x14ac:dyDescent="0.25">
      <c r="A26" s="52" t="s">
        <v>96</v>
      </c>
      <c r="B26" s="52" t="s">
        <v>97</v>
      </c>
      <c r="C26" s="52" t="s">
        <v>98</v>
      </c>
      <c r="D26" s="96" t="s">
        <v>130</v>
      </c>
      <c r="E26" s="213"/>
      <c r="F26" s="214"/>
      <c r="G26" s="123">
        <f>H26+I26</f>
        <v>0</v>
      </c>
      <c r="H26" s="123">
        <f>H27+H28</f>
        <v>0</v>
      </c>
      <c r="I26" s="123">
        <f>I27+I28</f>
        <v>0</v>
      </c>
      <c r="J26" s="123">
        <f>J27+J28</f>
        <v>0</v>
      </c>
    </row>
    <row r="27" spans="1:10" ht="50.25" customHeight="1" x14ac:dyDescent="0.25">
      <c r="A27" s="205" t="s">
        <v>114</v>
      </c>
      <c r="B27" s="205" t="s">
        <v>114</v>
      </c>
      <c r="C27" s="205" t="s">
        <v>114</v>
      </c>
      <c r="D27" s="205" t="s">
        <v>114</v>
      </c>
      <c r="E27" s="95" t="s">
        <v>115</v>
      </c>
      <c r="F27" s="204" t="s">
        <v>121</v>
      </c>
      <c r="G27" s="197">
        <f t="shared" si="0"/>
        <v>-50000</v>
      </c>
      <c r="H27" s="215">
        <v>-50000</v>
      </c>
      <c r="I27" s="124"/>
      <c r="J27" s="124"/>
    </row>
    <row r="28" spans="1:10" ht="50.25" customHeight="1" x14ac:dyDescent="0.25">
      <c r="A28" s="205" t="s">
        <v>114</v>
      </c>
      <c r="B28" s="205" t="s">
        <v>114</v>
      </c>
      <c r="C28" s="205" t="s">
        <v>114</v>
      </c>
      <c r="D28" s="205" t="s">
        <v>114</v>
      </c>
      <c r="E28" s="216" t="s">
        <v>241</v>
      </c>
      <c r="F28" s="204" t="s">
        <v>242</v>
      </c>
      <c r="G28" s="197">
        <f t="shared" si="0"/>
        <v>50000</v>
      </c>
      <c r="H28" s="215">
        <v>50000</v>
      </c>
      <c r="I28" s="215"/>
      <c r="J28" s="215"/>
    </row>
    <row r="29" spans="1:10" s="67" customFormat="1" ht="32.25" customHeight="1" x14ac:dyDescent="0.3">
      <c r="A29" s="63" t="s">
        <v>106</v>
      </c>
      <c r="B29" s="64"/>
      <c r="C29" s="64"/>
      <c r="D29" s="65"/>
      <c r="E29" s="66" t="s">
        <v>107</v>
      </c>
      <c r="F29" s="66"/>
      <c r="G29" s="123">
        <f>H29+I29</f>
        <v>377500</v>
      </c>
      <c r="H29" s="124">
        <f>H13+H21+H24</f>
        <v>377500</v>
      </c>
      <c r="I29" s="124">
        <f>I13+I21+I24</f>
        <v>0</v>
      </c>
      <c r="J29" s="124">
        <f>J13+J21+J24</f>
        <v>0</v>
      </c>
    </row>
    <row r="30" spans="1:10" s="67" customFormat="1" ht="13.65" customHeight="1" x14ac:dyDescent="0.3">
      <c r="A30" s="145"/>
      <c r="B30" s="146"/>
      <c r="C30" s="146"/>
      <c r="D30" s="147"/>
      <c r="E30" s="148"/>
      <c r="F30" s="148"/>
      <c r="G30" s="149"/>
      <c r="H30" s="150"/>
      <c r="I30" s="150"/>
      <c r="J30" s="150"/>
    </row>
    <row r="31" spans="1:10" ht="27" customHeight="1" x14ac:dyDescent="0.25"/>
    <row r="32" spans="1:10" ht="17.399999999999999" x14ac:dyDescent="0.3">
      <c r="B32" s="375" t="s">
        <v>110</v>
      </c>
      <c r="C32" s="375"/>
      <c r="D32" s="375"/>
      <c r="E32" s="37"/>
      <c r="F32" s="392" t="s">
        <v>16</v>
      </c>
      <c r="G32" s="392"/>
      <c r="H32" s="392"/>
    </row>
    <row r="35" spans="5:23" s="59" customFormat="1" x14ac:dyDescent="0.25">
      <c r="G35" s="68"/>
    </row>
    <row r="37" spans="5:23" x14ac:dyDescent="0.25">
      <c r="W37" s="182"/>
    </row>
    <row r="38" spans="5:23" s="59" customFormat="1" ht="17.399999999999999" x14ac:dyDescent="0.25">
      <c r="E38" s="69"/>
    </row>
    <row r="39" spans="5:23" s="59" customFormat="1" ht="17.399999999999999" x14ac:dyDescent="0.3">
      <c r="E39" s="70"/>
    </row>
  </sheetData>
  <sheetProtection selectLockedCells="1" selectUnlockedCells="1"/>
  <mergeCells count="17">
    <mergeCell ref="A10:A11"/>
    <mergeCell ref="B10:B11"/>
    <mergeCell ref="H1:J1"/>
    <mergeCell ref="A7:J7"/>
    <mergeCell ref="A8:B8"/>
    <mergeCell ref="A9:B9"/>
    <mergeCell ref="C10:C11"/>
    <mergeCell ref="D10:D11"/>
    <mergeCell ref="I10:J10"/>
    <mergeCell ref="G2:J2"/>
    <mergeCell ref="G3:J3"/>
    <mergeCell ref="B32:D32"/>
    <mergeCell ref="F32:H32"/>
    <mergeCell ref="E10:E11"/>
    <mergeCell ref="F10:F11"/>
    <mergeCell ref="G10:G11"/>
    <mergeCell ref="H10:H11"/>
  </mergeCells>
  <pageMargins left="0.62992125984251968" right="0.11811023622047245" top="1.0236220472440944" bottom="0.15748031496062992" header="0.51181102362204722" footer="0.43307086614173229"/>
  <pageSetup paperSize="9" scale="59" firstPageNumber="0" orientation="landscape" verticalDpi="300" r:id="rId1"/>
  <headerFooter alignWithMargins="0"/>
  <rowBreaks count="1" manualBreakCount="1">
    <brk id="2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20</vt:i4>
      </vt:variant>
    </vt:vector>
  </HeadingPairs>
  <TitlesOfParts>
    <vt:vector size="28" baseType="lpstr">
      <vt:lpstr>Дод1 доходи</vt:lpstr>
      <vt:lpstr>дод.2 джер</vt:lpstr>
      <vt:lpstr>дод.3 видатки</vt:lpstr>
      <vt:lpstr>дод.3.1 </vt:lpstr>
      <vt:lpstr>дод.4 трансф</vt:lpstr>
      <vt:lpstr>додат 5 розвиток</vt:lpstr>
      <vt:lpstr>додат 5.1 розвиток</vt:lpstr>
      <vt:lpstr>дод.6 програми </vt:lpstr>
      <vt:lpstr>'дод.3 видатки'!Z_1377942F_AAAF_4A25_8B80_BC0F79F2478B__wvu_PrintArea</vt:lpstr>
      <vt:lpstr>'дод.3.1 '!Z_1377942F_AAAF_4A25_8B80_BC0F79F2478B__wvu_PrintArea</vt:lpstr>
      <vt:lpstr>'дод.3 видатки'!Z_A87546AF_482E_4C34_B4CD_EADBD40E37D6__wvu_PrintArea</vt:lpstr>
      <vt:lpstr>'дод.3.1 '!Z_A87546AF_482E_4C34_B4CD_EADBD40E37D6__wvu_PrintArea</vt:lpstr>
      <vt:lpstr>'дод.3 видатки'!Z_CC4EA49C_736C_4FAB_AFA3_08DC03C09858__wvu_PrintArea</vt:lpstr>
      <vt:lpstr>'дод.3.1 '!Z_CC4EA49C_736C_4FAB_AFA3_08DC03C09858__wvu_PrintArea</vt:lpstr>
      <vt:lpstr>'дод.3 видатки'!Заголовки_для_друку</vt:lpstr>
      <vt:lpstr>'дод.3.1 '!Заголовки_для_друку</vt:lpstr>
      <vt:lpstr>'дод.4 трансф'!Заголовки_для_друку</vt:lpstr>
      <vt:lpstr>'дод.6 програми '!Заголовки_для_друку</vt:lpstr>
      <vt:lpstr>'додат 5 розвиток'!Заголовки_для_друку</vt:lpstr>
      <vt:lpstr>'додат 5.1 розвиток'!Заголовки_для_друку</vt:lpstr>
      <vt:lpstr>'дод.2 джер'!Область_друку</vt:lpstr>
      <vt:lpstr>'дод.3 видатки'!Область_друку</vt:lpstr>
      <vt:lpstr>'дод.3.1 '!Область_друку</vt:lpstr>
      <vt:lpstr>'дод.4 трансф'!Область_друку</vt:lpstr>
      <vt:lpstr>'дод.6 програми '!Область_друку</vt:lpstr>
      <vt:lpstr>'Дод1 доходи'!Область_друку</vt:lpstr>
      <vt:lpstr>'додат 5 розвиток'!Область_друку</vt:lpstr>
      <vt:lpstr>'додат 5.1 розвиток'!Область_друку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загальний відділ</cp:lastModifiedBy>
  <cp:lastPrinted>2026-10-19T12:14:42Z</cp:lastPrinted>
  <dcterms:created xsi:type="dcterms:W3CDTF">2021-11-09T12:11:01Z</dcterms:created>
  <dcterms:modified xsi:type="dcterms:W3CDTF">2026-10-19T12:15:19Z</dcterms:modified>
</cp:coreProperties>
</file>