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СТАВНЕНСЬКА СІЛЬСЬКА РАДА\Сесії СТАВНЕ\20 сесія\2 засідання 20 сесія\762 зміни бюджет грудень 2024\"/>
    </mc:Choice>
  </mc:AlternateContent>
  <xr:revisionPtr revIDLastSave="0" documentId="13_ncr:1_{08FF73CF-0C9B-4983-B1D5-07694B4E77FB}" xr6:coauthVersionLast="47" xr6:coauthVersionMax="47" xr10:uidLastSave="{00000000-0000-0000-0000-000000000000}"/>
  <bookViews>
    <workbookView xWindow="-120" yWindow="-120" windowWidth="24240" windowHeight="13020" activeTab="4" xr2:uid="{00000000-000D-0000-FFFF-FFFF00000000}"/>
  </bookViews>
  <sheets>
    <sheet name="Дод1 доходи" sheetId="1" r:id="rId1"/>
    <sheet name="дод. 2 видатки" sheetId="2" r:id="rId2"/>
    <sheet name="дод.2.1" sheetId="9" r:id="rId3"/>
    <sheet name="дод.3 трансф" sheetId="3" r:id="rId4"/>
    <sheet name="дод.4 програми " sheetId="10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___A50">[1]Пер!$N$34</definedName>
    <definedName name="____________A51">[1]Пер!$N$33</definedName>
    <definedName name="____________HAV80" localSheetId="2">#REF!</definedName>
    <definedName name="____________HAV80" localSheetId="3">#REF!</definedName>
    <definedName name="____________HAV80" localSheetId="4">#REF!</definedName>
    <definedName name="____________HAV80">#REF!</definedName>
    <definedName name="____________mes09" localSheetId="2">#REF!</definedName>
    <definedName name="____________mes09" localSheetId="3">#REF!</definedName>
    <definedName name="____________mes09" localSheetId="4">#REF!</definedName>
    <definedName name="____________mes09">#REF!</definedName>
    <definedName name="____________Mes1" localSheetId="2">#REF!</definedName>
    <definedName name="____________Mes1" localSheetId="3">#REF!</definedName>
    <definedName name="____________Mes1" localSheetId="4">#REF!</definedName>
    <definedName name="____________Mes1">#REF!</definedName>
    <definedName name="____________Mes2" localSheetId="2">#REF!</definedName>
    <definedName name="____________Mes2" localSheetId="3">#REF!</definedName>
    <definedName name="____________Mes2" localSheetId="4">#REF!</definedName>
    <definedName name="____________Mes2">#REF!</definedName>
    <definedName name="____________NS80" localSheetId="2">#REF!</definedName>
    <definedName name="____________NS80" localSheetId="3">#REF!</definedName>
    <definedName name="____________NS80" localSheetId="4">#REF!</definedName>
    <definedName name="____________NS80">#REF!</definedName>
    <definedName name="____________PCH3" localSheetId="2">#REF!</definedName>
    <definedName name="____________PCH3" localSheetId="3">#REF!</definedName>
    <definedName name="____________PCH3" localSheetId="4">#REF!</definedName>
    <definedName name="____________PCH3">#REF!</definedName>
    <definedName name="____________PV3" localSheetId="2">#REF!</definedName>
    <definedName name="____________PV3" localSheetId="3">#REF!</definedName>
    <definedName name="____________PV3" localSheetId="4">#REF!</definedName>
    <definedName name="____________PV3">#REF!</definedName>
    <definedName name="___________A50">[2]Пер!$N$34</definedName>
    <definedName name="___________A51">[2]Пер!$N$33</definedName>
    <definedName name="___________HAV80" localSheetId="2">#REF!</definedName>
    <definedName name="___________HAV80" localSheetId="3">#REF!</definedName>
    <definedName name="___________HAV80" localSheetId="4">#REF!</definedName>
    <definedName name="___________HAV80">#REF!</definedName>
    <definedName name="___________mes09" localSheetId="2">#REF!</definedName>
    <definedName name="___________mes09" localSheetId="3">#REF!</definedName>
    <definedName name="___________mes09" localSheetId="4">#REF!</definedName>
    <definedName name="___________mes09">#REF!</definedName>
    <definedName name="___________Mes1" localSheetId="2">#REF!</definedName>
    <definedName name="___________Mes1" localSheetId="3">#REF!</definedName>
    <definedName name="___________Mes1" localSheetId="4">#REF!</definedName>
    <definedName name="___________Mes1">#REF!</definedName>
    <definedName name="___________Mes2" localSheetId="2">#REF!</definedName>
    <definedName name="___________Mes2" localSheetId="3">#REF!</definedName>
    <definedName name="___________Mes2" localSheetId="4">#REF!</definedName>
    <definedName name="___________Mes2">#REF!</definedName>
    <definedName name="___________NS80" localSheetId="2">#REF!</definedName>
    <definedName name="___________NS80" localSheetId="3">#REF!</definedName>
    <definedName name="___________NS80" localSheetId="4">#REF!</definedName>
    <definedName name="___________NS80">#REF!</definedName>
    <definedName name="___________PCH3" localSheetId="2">#REF!</definedName>
    <definedName name="___________PCH3" localSheetId="3">#REF!</definedName>
    <definedName name="___________PCH3" localSheetId="4">#REF!</definedName>
    <definedName name="___________PCH3">#REF!</definedName>
    <definedName name="___________PV3" localSheetId="2">#REF!</definedName>
    <definedName name="___________PV3" localSheetId="3">#REF!</definedName>
    <definedName name="___________PV3" localSheetId="4">#REF!</definedName>
    <definedName name="___________PV3">#REF!</definedName>
    <definedName name="__________A50">[2]Пер!$N$34</definedName>
    <definedName name="__________A51">[2]Пер!$N$33</definedName>
    <definedName name="__________HAV80" localSheetId="2">#REF!</definedName>
    <definedName name="__________HAV80" localSheetId="3">#REF!</definedName>
    <definedName name="__________HAV80" localSheetId="4">#REF!</definedName>
    <definedName name="__________HAV80">#REF!</definedName>
    <definedName name="__________mes09" localSheetId="2">#REF!</definedName>
    <definedName name="__________mes09" localSheetId="3">#REF!</definedName>
    <definedName name="__________mes09" localSheetId="4">#REF!</definedName>
    <definedName name="__________mes09">#REF!</definedName>
    <definedName name="__________Mes1" localSheetId="2">#REF!</definedName>
    <definedName name="__________Mes1" localSheetId="3">#REF!</definedName>
    <definedName name="__________Mes1" localSheetId="4">#REF!</definedName>
    <definedName name="__________Mes1">#REF!</definedName>
    <definedName name="__________Mes2" localSheetId="2">#REF!</definedName>
    <definedName name="__________Mes2" localSheetId="3">#REF!</definedName>
    <definedName name="__________Mes2" localSheetId="4">#REF!</definedName>
    <definedName name="__________Mes2">#REF!</definedName>
    <definedName name="__________NS80" localSheetId="2">#REF!</definedName>
    <definedName name="__________NS80" localSheetId="3">#REF!</definedName>
    <definedName name="__________NS80" localSheetId="4">#REF!</definedName>
    <definedName name="__________NS80">#REF!</definedName>
    <definedName name="__________PCH3" localSheetId="2">#REF!</definedName>
    <definedName name="__________PCH3" localSheetId="3">#REF!</definedName>
    <definedName name="__________PCH3" localSheetId="4">#REF!</definedName>
    <definedName name="__________PCH3">#REF!</definedName>
    <definedName name="__________PV3" localSheetId="2">#REF!</definedName>
    <definedName name="__________PV3" localSheetId="3">#REF!</definedName>
    <definedName name="__________PV3" localSheetId="4">#REF!</definedName>
    <definedName name="__________PV3">#REF!</definedName>
    <definedName name="_________A50">[2]Пер!$N$34</definedName>
    <definedName name="_________A51">[2]Пер!$N$33</definedName>
    <definedName name="_________HAV80" localSheetId="2">#REF!</definedName>
    <definedName name="_________HAV80" localSheetId="3">#REF!</definedName>
    <definedName name="_________HAV80" localSheetId="4">#REF!</definedName>
    <definedName name="_________HAV80">#REF!</definedName>
    <definedName name="_________mes09" localSheetId="2">#REF!</definedName>
    <definedName name="_________mes09" localSheetId="3">#REF!</definedName>
    <definedName name="_________mes09" localSheetId="4">#REF!</definedName>
    <definedName name="_________mes09">#REF!</definedName>
    <definedName name="_________Mes1" localSheetId="2">#REF!</definedName>
    <definedName name="_________Mes1" localSheetId="3">#REF!</definedName>
    <definedName name="_________Mes1" localSheetId="4">#REF!</definedName>
    <definedName name="_________Mes1">#REF!</definedName>
    <definedName name="_________Mes2" localSheetId="2">#REF!</definedName>
    <definedName name="_________Mes2" localSheetId="3">#REF!</definedName>
    <definedName name="_________Mes2" localSheetId="4">#REF!</definedName>
    <definedName name="_________Mes2">#REF!</definedName>
    <definedName name="_________NS80" localSheetId="2">#REF!</definedName>
    <definedName name="_________NS80" localSheetId="3">#REF!</definedName>
    <definedName name="_________NS80" localSheetId="4">#REF!</definedName>
    <definedName name="_________NS80">#REF!</definedName>
    <definedName name="_________PCH3" localSheetId="2">#REF!</definedName>
    <definedName name="_________PCH3" localSheetId="3">#REF!</definedName>
    <definedName name="_________PCH3" localSheetId="4">#REF!</definedName>
    <definedName name="_________PCH3">#REF!</definedName>
    <definedName name="_________PV3" localSheetId="2">#REF!</definedName>
    <definedName name="_________PV3" localSheetId="3">#REF!</definedName>
    <definedName name="_________PV3" localSheetId="4">#REF!</definedName>
    <definedName name="_________PV3">#REF!</definedName>
    <definedName name="________A50">[2]Пер!$N$34</definedName>
    <definedName name="________A51">[2]Пер!$N$33</definedName>
    <definedName name="________HAV80" localSheetId="2">#REF!</definedName>
    <definedName name="________HAV80" localSheetId="3">#REF!</definedName>
    <definedName name="________HAV80" localSheetId="4">#REF!</definedName>
    <definedName name="________HAV80">#REF!</definedName>
    <definedName name="________mes09" localSheetId="2">#REF!</definedName>
    <definedName name="________mes09" localSheetId="3">#REF!</definedName>
    <definedName name="________mes09" localSheetId="4">#REF!</definedName>
    <definedName name="________mes09">#REF!</definedName>
    <definedName name="________Mes1" localSheetId="2">#REF!</definedName>
    <definedName name="________Mes1" localSheetId="3">#REF!</definedName>
    <definedName name="________Mes1" localSheetId="4">#REF!</definedName>
    <definedName name="________Mes1">#REF!</definedName>
    <definedName name="________Mes2" localSheetId="2">#REF!</definedName>
    <definedName name="________Mes2" localSheetId="3">#REF!</definedName>
    <definedName name="________Mes2" localSheetId="4">#REF!</definedName>
    <definedName name="________Mes2">#REF!</definedName>
    <definedName name="________NS80" localSheetId="2">#REF!</definedName>
    <definedName name="________NS80" localSheetId="3">#REF!</definedName>
    <definedName name="________NS80" localSheetId="4">#REF!</definedName>
    <definedName name="________NS80">#REF!</definedName>
    <definedName name="________PCH3" localSheetId="2">#REF!</definedName>
    <definedName name="________PCH3" localSheetId="3">#REF!</definedName>
    <definedName name="________PCH3" localSheetId="4">#REF!</definedName>
    <definedName name="________PCH3">#REF!</definedName>
    <definedName name="________PV3" localSheetId="2">#REF!</definedName>
    <definedName name="________PV3" localSheetId="3">#REF!</definedName>
    <definedName name="________PV3" localSheetId="4">#REF!</definedName>
    <definedName name="________PV3">#REF!</definedName>
    <definedName name="_______A50">[2]Пер!$N$34</definedName>
    <definedName name="_______A51">[2]Пер!$N$33</definedName>
    <definedName name="_______HAV80" localSheetId="2">#REF!</definedName>
    <definedName name="_______HAV80" localSheetId="3">#REF!</definedName>
    <definedName name="_______HAV80" localSheetId="4">#REF!</definedName>
    <definedName name="_______HAV80">#REF!</definedName>
    <definedName name="_______mes09" localSheetId="2">#REF!</definedName>
    <definedName name="_______mes09" localSheetId="3">#REF!</definedName>
    <definedName name="_______mes09" localSheetId="4">#REF!</definedName>
    <definedName name="_______mes09">#REF!</definedName>
    <definedName name="_______Mes1" localSheetId="2">#REF!</definedName>
    <definedName name="_______Mes1" localSheetId="3">#REF!</definedName>
    <definedName name="_______Mes1" localSheetId="4">#REF!</definedName>
    <definedName name="_______Mes1">#REF!</definedName>
    <definedName name="_______Mes2" localSheetId="2">#REF!</definedName>
    <definedName name="_______Mes2" localSheetId="3">#REF!</definedName>
    <definedName name="_______Mes2" localSheetId="4">#REF!</definedName>
    <definedName name="_______Mes2">#REF!</definedName>
    <definedName name="_______NS80" localSheetId="2">#REF!</definedName>
    <definedName name="_______NS80" localSheetId="3">#REF!</definedName>
    <definedName name="_______NS80" localSheetId="4">#REF!</definedName>
    <definedName name="_______NS80">#REF!</definedName>
    <definedName name="_______PCH3" localSheetId="2">#REF!</definedName>
    <definedName name="_______PCH3" localSheetId="3">#REF!</definedName>
    <definedName name="_______PCH3" localSheetId="4">#REF!</definedName>
    <definedName name="_______PCH3">#REF!</definedName>
    <definedName name="_______PV3" localSheetId="2">#REF!</definedName>
    <definedName name="_______PV3" localSheetId="3">#REF!</definedName>
    <definedName name="_______PV3" localSheetId="4">#REF!</definedName>
    <definedName name="_______PV3">#REF!</definedName>
    <definedName name="_______xlfn_AGGREGATE">#N/A</definedName>
    <definedName name="______A50">[2]Пер!$N$34</definedName>
    <definedName name="______A51">[2]Пер!$N$33</definedName>
    <definedName name="______HAV80" localSheetId="2">#REF!</definedName>
    <definedName name="______HAV80" localSheetId="3">#REF!</definedName>
    <definedName name="______HAV80" localSheetId="4">#REF!</definedName>
    <definedName name="______HAV80">#REF!</definedName>
    <definedName name="______mes09" localSheetId="2">#REF!</definedName>
    <definedName name="______mes09" localSheetId="3">#REF!</definedName>
    <definedName name="______mes09" localSheetId="4">#REF!</definedName>
    <definedName name="______mes09">#REF!</definedName>
    <definedName name="______Mes1" localSheetId="2">#REF!</definedName>
    <definedName name="______Mes1" localSheetId="3">#REF!</definedName>
    <definedName name="______Mes1" localSheetId="4">#REF!</definedName>
    <definedName name="______Mes1">#REF!</definedName>
    <definedName name="______Mes2" localSheetId="2">#REF!</definedName>
    <definedName name="______Mes2" localSheetId="3">#REF!</definedName>
    <definedName name="______Mes2" localSheetId="4">#REF!</definedName>
    <definedName name="______Mes2">#REF!</definedName>
    <definedName name="______NS80" localSheetId="2">#REF!</definedName>
    <definedName name="______NS80" localSheetId="3">#REF!</definedName>
    <definedName name="______NS80" localSheetId="4">#REF!</definedName>
    <definedName name="______NS80">#REF!</definedName>
    <definedName name="______PCH3" localSheetId="2">#REF!</definedName>
    <definedName name="______PCH3" localSheetId="3">#REF!</definedName>
    <definedName name="______PCH3" localSheetId="4">#REF!</definedName>
    <definedName name="______PCH3">#REF!</definedName>
    <definedName name="______PV3" localSheetId="2">#REF!</definedName>
    <definedName name="______PV3" localSheetId="3">#REF!</definedName>
    <definedName name="______PV3" localSheetId="4">#REF!</definedName>
    <definedName name="______PV3">#REF!</definedName>
    <definedName name="______xlfn_AGGREGATE">#N/A</definedName>
    <definedName name="_____A50">[2]Пер!$N$34</definedName>
    <definedName name="_____A51">[2]Пер!$N$33</definedName>
    <definedName name="_____d2" localSheetId="2">#REF!</definedName>
    <definedName name="_____d2" localSheetId="3">#REF!</definedName>
    <definedName name="_____d2" localSheetId="4">#REF!</definedName>
    <definedName name="_____d2">#REF!</definedName>
    <definedName name="_____dod44">[2]Пер!$N$34</definedName>
    <definedName name="_____HAV80" localSheetId="2">#REF!</definedName>
    <definedName name="_____HAV80" localSheetId="3">#REF!</definedName>
    <definedName name="_____HAV80" localSheetId="4">#REF!</definedName>
    <definedName name="_____HAV80">#REF!</definedName>
    <definedName name="_____mes09" localSheetId="2">#REF!</definedName>
    <definedName name="_____mes09" localSheetId="3">#REF!</definedName>
    <definedName name="_____mes09" localSheetId="4">#REF!</definedName>
    <definedName name="_____mes09">#REF!</definedName>
    <definedName name="_____Mes1" localSheetId="2">#REF!</definedName>
    <definedName name="_____Mes1" localSheetId="3">#REF!</definedName>
    <definedName name="_____Mes1" localSheetId="4">#REF!</definedName>
    <definedName name="_____Mes1">#REF!</definedName>
    <definedName name="_____Mes2" localSheetId="2">#REF!</definedName>
    <definedName name="_____Mes2" localSheetId="3">#REF!</definedName>
    <definedName name="_____Mes2" localSheetId="4">#REF!</definedName>
    <definedName name="_____Mes2">#REF!</definedName>
    <definedName name="_____NS80" localSheetId="2">#REF!</definedName>
    <definedName name="_____NS80" localSheetId="3">#REF!</definedName>
    <definedName name="_____NS80" localSheetId="4">#REF!</definedName>
    <definedName name="_____NS80">#REF!</definedName>
    <definedName name="_____PCH3" localSheetId="2">#REF!</definedName>
    <definedName name="_____PCH3" localSheetId="3">#REF!</definedName>
    <definedName name="_____PCH3" localSheetId="4">#REF!</definedName>
    <definedName name="_____PCH3">#REF!</definedName>
    <definedName name="_____PV3" localSheetId="2">#REF!</definedName>
    <definedName name="_____PV3" localSheetId="3">#REF!</definedName>
    <definedName name="_____PV3" localSheetId="4">#REF!</definedName>
    <definedName name="_____PV3">#REF!</definedName>
    <definedName name="_____xlfn_AGGREGATE">#N/A</definedName>
    <definedName name="____A50">[2]Пер!$N$34</definedName>
    <definedName name="____A51">[2]Пер!$N$33</definedName>
    <definedName name="____d2" localSheetId="2">#REF!</definedName>
    <definedName name="____d2" localSheetId="3">#REF!</definedName>
    <definedName name="____d2" localSheetId="4">#REF!</definedName>
    <definedName name="____d2">#REF!</definedName>
    <definedName name="____dod44">[2]Пер!$N$34</definedName>
    <definedName name="____HAV80" localSheetId="2">#REF!</definedName>
    <definedName name="____HAV80" localSheetId="3">#REF!</definedName>
    <definedName name="____HAV80" localSheetId="4">#REF!</definedName>
    <definedName name="____HAV80">#REF!</definedName>
    <definedName name="____mes09" localSheetId="2">#REF!</definedName>
    <definedName name="____mes09" localSheetId="3">#REF!</definedName>
    <definedName name="____mes09" localSheetId="4">#REF!</definedName>
    <definedName name="____mes09">#REF!</definedName>
    <definedName name="____Mes1" localSheetId="2">#REF!</definedName>
    <definedName name="____Mes1" localSheetId="3">#REF!</definedName>
    <definedName name="____Mes1" localSheetId="4">#REF!</definedName>
    <definedName name="____Mes1">#REF!</definedName>
    <definedName name="____Mes2" localSheetId="2">#REF!</definedName>
    <definedName name="____Mes2" localSheetId="3">#REF!</definedName>
    <definedName name="____Mes2" localSheetId="4">#REF!</definedName>
    <definedName name="____Mes2">#REF!</definedName>
    <definedName name="____NS80" localSheetId="2">#REF!</definedName>
    <definedName name="____NS80" localSheetId="3">#REF!</definedName>
    <definedName name="____NS80" localSheetId="4">#REF!</definedName>
    <definedName name="____NS80">#REF!</definedName>
    <definedName name="____PCH3" localSheetId="2">#REF!</definedName>
    <definedName name="____PCH3" localSheetId="3">#REF!</definedName>
    <definedName name="____PCH3" localSheetId="4">#REF!</definedName>
    <definedName name="____PCH3">#REF!</definedName>
    <definedName name="____PV3" localSheetId="2">#REF!</definedName>
    <definedName name="____PV3" localSheetId="3">#REF!</definedName>
    <definedName name="____PV3" localSheetId="4">#REF!</definedName>
    <definedName name="____PV3">#REF!</definedName>
    <definedName name="____xlfn_AGGREGATE">#N/A</definedName>
    <definedName name="___A50">[2]Пер!$N$34</definedName>
    <definedName name="___A51">[2]Пер!$N$33</definedName>
    <definedName name="___d2" localSheetId="2">#REF!</definedName>
    <definedName name="___d2" localSheetId="3">#REF!</definedName>
    <definedName name="___d2" localSheetId="4">#REF!</definedName>
    <definedName name="___d2">#REF!</definedName>
    <definedName name="___dod4">[2]Пер!$N$34</definedName>
    <definedName name="___dod44">[2]Пер!$N$34</definedName>
    <definedName name="___HAV80" localSheetId="2">#REF!</definedName>
    <definedName name="___HAV80" localSheetId="3">#REF!</definedName>
    <definedName name="___HAV80" localSheetId="4">#REF!</definedName>
    <definedName name="___HAV80">#REF!</definedName>
    <definedName name="___mes09" localSheetId="2">#REF!</definedName>
    <definedName name="___mes09" localSheetId="3">#REF!</definedName>
    <definedName name="___mes09" localSheetId="4">#REF!</definedName>
    <definedName name="___mes09">#REF!</definedName>
    <definedName name="___Mes1" localSheetId="2">#REF!</definedName>
    <definedName name="___Mes1" localSheetId="3">#REF!</definedName>
    <definedName name="___Mes1" localSheetId="4">#REF!</definedName>
    <definedName name="___Mes1">#REF!</definedName>
    <definedName name="___Mes2" localSheetId="2">#REF!</definedName>
    <definedName name="___Mes2" localSheetId="3">#REF!</definedName>
    <definedName name="___Mes2" localSheetId="4">#REF!</definedName>
    <definedName name="___Mes2">#REF!</definedName>
    <definedName name="___NS80" localSheetId="2">#REF!</definedName>
    <definedName name="___NS80" localSheetId="3">#REF!</definedName>
    <definedName name="___NS80" localSheetId="4">#REF!</definedName>
    <definedName name="___NS80">#REF!</definedName>
    <definedName name="___PCH3" localSheetId="2">#REF!</definedName>
    <definedName name="___PCH3" localSheetId="3">#REF!</definedName>
    <definedName name="___PCH3" localSheetId="4">#REF!</definedName>
    <definedName name="___PCH3">#REF!</definedName>
    <definedName name="___PV3" localSheetId="2">#REF!</definedName>
    <definedName name="___PV3" localSheetId="3">#REF!</definedName>
    <definedName name="___PV3" localSheetId="4">#REF!</definedName>
    <definedName name="___PV3">#REF!</definedName>
    <definedName name="___T110100">'[3]110100:240603'!$R$8</definedName>
    <definedName name="___xlfn_AGGREGATE">#N/A</definedName>
    <definedName name="__A50">[4]Пер!$N$34</definedName>
    <definedName name="__A51">[4]Пер!$N$33</definedName>
    <definedName name="__d2" localSheetId="2">#REF!</definedName>
    <definedName name="__d2" localSheetId="3">#REF!</definedName>
    <definedName name="__d2" localSheetId="4">#REF!</definedName>
    <definedName name="__d2">#REF!</definedName>
    <definedName name="__dod4">[2]Пер!$N$34</definedName>
    <definedName name="__dod44">[2]Пер!$N$34</definedName>
    <definedName name="__HAV80" localSheetId="2">#REF!</definedName>
    <definedName name="__HAV80" localSheetId="3">#REF!</definedName>
    <definedName name="__HAV80" localSheetId="4">#REF!</definedName>
    <definedName name="__HAV80">#REF!</definedName>
    <definedName name="__mes09" localSheetId="2">#REF!</definedName>
    <definedName name="__mes09" localSheetId="3">#REF!</definedName>
    <definedName name="__mes09" localSheetId="4">#REF!</definedName>
    <definedName name="__mes09">#REF!</definedName>
    <definedName name="__Mes1" localSheetId="2">#REF!</definedName>
    <definedName name="__Mes1" localSheetId="3">#REF!</definedName>
    <definedName name="__Mes1" localSheetId="4">#REF!</definedName>
    <definedName name="__Mes1">#REF!</definedName>
    <definedName name="__Mes2" localSheetId="2">#REF!</definedName>
    <definedName name="__Mes2" localSheetId="3">#REF!</definedName>
    <definedName name="__Mes2" localSheetId="4">#REF!</definedName>
    <definedName name="__Mes2">#REF!</definedName>
    <definedName name="__NS80" localSheetId="2">#REF!</definedName>
    <definedName name="__NS80" localSheetId="3">#REF!</definedName>
    <definedName name="__NS80" localSheetId="4">#REF!</definedName>
    <definedName name="__NS80">#REF!</definedName>
    <definedName name="__PCH3" localSheetId="2">#REF!</definedName>
    <definedName name="__PCH3" localSheetId="3">#REF!</definedName>
    <definedName name="__PCH3" localSheetId="4">#REF!</definedName>
    <definedName name="__PCH3">#REF!</definedName>
    <definedName name="__PV3" localSheetId="2">#REF!</definedName>
    <definedName name="__PV3" localSheetId="3">#REF!</definedName>
    <definedName name="__PV3" localSheetId="4">#REF!</definedName>
    <definedName name="__PV3">#REF!</definedName>
    <definedName name="__T110100">'[3]110100:240603'!$R$8</definedName>
    <definedName name="__xlfn_AGGREGATE">#N/A</definedName>
    <definedName name="_123" localSheetId="2">#REF!</definedName>
    <definedName name="_123" localSheetId="3">#REF!</definedName>
    <definedName name="_123" localSheetId="4">#REF!</definedName>
    <definedName name="_123">#REF!</definedName>
    <definedName name="_A50">[4]Пер!$N$34</definedName>
    <definedName name="_A51">[4]Пер!$N$33</definedName>
    <definedName name="_d2" localSheetId="2">#REF!</definedName>
    <definedName name="_d2" localSheetId="3">#REF!</definedName>
    <definedName name="_d2" localSheetId="4">#REF!</definedName>
    <definedName name="_d2">#REF!</definedName>
    <definedName name="_dod4">[2]Пер!$N$34</definedName>
    <definedName name="_dod44">[2]Пер!$N$34</definedName>
    <definedName name="_FilterDatabase" localSheetId="2" hidden="1">#REF!</definedName>
    <definedName name="_FilterDatabase" localSheetId="3" hidden="1">#REF!</definedName>
    <definedName name="_FilterDatabase" localSheetId="4" hidden="1">#REF!</definedName>
    <definedName name="_FilterDatabase" hidden="1">#REF!</definedName>
    <definedName name="_HAV80" localSheetId="2">#REF!</definedName>
    <definedName name="_HAV80" localSheetId="3">#REF!</definedName>
    <definedName name="_HAV80" localSheetId="4">#REF!</definedName>
    <definedName name="_HAV80">#REF!</definedName>
    <definedName name="_mes09" localSheetId="2">#REF!</definedName>
    <definedName name="_mes09" localSheetId="3">#REF!</definedName>
    <definedName name="_mes09" localSheetId="4">#REF!</definedName>
    <definedName name="_mes09">#REF!</definedName>
    <definedName name="_Mes1" localSheetId="2">#REF!</definedName>
    <definedName name="_Mes1" localSheetId="3">#REF!</definedName>
    <definedName name="_Mes1" localSheetId="4">#REF!</definedName>
    <definedName name="_Mes1">#REF!</definedName>
    <definedName name="_Mes2" localSheetId="2">#REF!</definedName>
    <definedName name="_Mes2" localSheetId="3">#REF!</definedName>
    <definedName name="_Mes2" localSheetId="4">#REF!</definedName>
    <definedName name="_Mes2">#REF!</definedName>
    <definedName name="_NS80" localSheetId="2">#REF!</definedName>
    <definedName name="_NS80" localSheetId="3">#REF!</definedName>
    <definedName name="_NS80" localSheetId="4">#REF!</definedName>
    <definedName name="_NS80">#REF!</definedName>
    <definedName name="_PCH3" localSheetId="2">#REF!</definedName>
    <definedName name="_PCH3" localSheetId="3">#REF!</definedName>
    <definedName name="_PCH3" localSheetId="4">#REF!</definedName>
    <definedName name="_PCH3">#REF!</definedName>
    <definedName name="_PV3" localSheetId="2">#REF!</definedName>
    <definedName name="_PV3" localSheetId="3">#REF!</definedName>
    <definedName name="_PV3" localSheetId="4">#REF!</definedName>
    <definedName name="_PV3">#REF!</definedName>
    <definedName name="_T110100">'[3]110100:240603'!$R$8</definedName>
    <definedName name="_Б21000" localSheetId="2">#REF!</definedName>
    <definedName name="_Б21000" localSheetId="3">#REF!</definedName>
    <definedName name="_Б21000" localSheetId="4">#REF!</definedName>
    <definedName name="_Б21000">#REF!</definedName>
    <definedName name="_Б22000" localSheetId="2">#REF!</definedName>
    <definedName name="_Б22000" localSheetId="3">#REF!</definedName>
    <definedName name="_Б22000" localSheetId="4">#REF!</definedName>
    <definedName name="_Б22000">#REF!</definedName>
    <definedName name="_Б22100" localSheetId="2">#REF!</definedName>
    <definedName name="_Б22100" localSheetId="3">#REF!</definedName>
    <definedName name="_Б22100" localSheetId="4">#REF!</definedName>
    <definedName name="_Б22100">#REF!</definedName>
    <definedName name="_Б22110" localSheetId="2">#REF!</definedName>
    <definedName name="_Б22110" localSheetId="3">#REF!</definedName>
    <definedName name="_Б22110" localSheetId="4">#REF!</definedName>
    <definedName name="_Б22110">#REF!</definedName>
    <definedName name="_Б22111" localSheetId="2">#REF!</definedName>
    <definedName name="_Б22111" localSheetId="3">#REF!</definedName>
    <definedName name="_Б22111" localSheetId="4">#REF!</definedName>
    <definedName name="_Б22111">#REF!</definedName>
    <definedName name="_Б22112" localSheetId="2">#REF!</definedName>
    <definedName name="_Б22112" localSheetId="3">#REF!</definedName>
    <definedName name="_Б22112" localSheetId="4">#REF!</definedName>
    <definedName name="_Б22112">#REF!</definedName>
    <definedName name="_Б22200" localSheetId="2">#REF!</definedName>
    <definedName name="_Б22200" localSheetId="3">#REF!</definedName>
    <definedName name="_Б22200" localSheetId="4">#REF!</definedName>
    <definedName name="_Б22200">#REF!</definedName>
    <definedName name="_Б23000" localSheetId="2">#REF!</definedName>
    <definedName name="_Б23000" localSheetId="3">#REF!</definedName>
    <definedName name="_Б23000" localSheetId="4">#REF!</definedName>
    <definedName name="_Б23000">#REF!</definedName>
    <definedName name="_Б24000" localSheetId="2">#REF!</definedName>
    <definedName name="_Б24000" localSheetId="3">#REF!</definedName>
    <definedName name="_Б24000" localSheetId="4">#REF!</definedName>
    <definedName name="_Б24000">#REF!</definedName>
    <definedName name="_Б25000" localSheetId="2">#REF!</definedName>
    <definedName name="_Б25000" localSheetId="3">#REF!</definedName>
    <definedName name="_Б25000" localSheetId="4">#REF!</definedName>
    <definedName name="_Б25000">#REF!</definedName>
    <definedName name="_Б41000" localSheetId="2">#REF!</definedName>
    <definedName name="_Б41000" localSheetId="3">#REF!</definedName>
    <definedName name="_Б41000" localSheetId="4">#REF!</definedName>
    <definedName name="_Б41000">#REF!</definedName>
    <definedName name="_Б42000" localSheetId="2">#REF!</definedName>
    <definedName name="_Б42000" localSheetId="3">#REF!</definedName>
    <definedName name="_Б42000" localSheetId="4">#REF!</definedName>
    <definedName name="_Б42000">#REF!</definedName>
    <definedName name="_Б43000" localSheetId="2">#REF!</definedName>
    <definedName name="_Б43000" localSheetId="3">#REF!</definedName>
    <definedName name="_Б43000" localSheetId="4">#REF!</definedName>
    <definedName name="_Б43000">#REF!</definedName>
    <definedName name="_Б44000" localSheetId="2">#REF!</definedName>
    <definedName name="_Б44000" localSheetId="3">#REF!</definedName>
    <definedName name="_Б44000" localSheetId="4">#REF!</definedName>
    <definedName name="_Б44000">#REF!</definedName>
    <definedName name="_Б45000" localSheetId="2">#REF!</definedName>
    <definedName name="_Б45000" localSheetId="3">#REF!</definedName>
    <definedName name="_Б45000" localSheetId="4">#REF!</definedName>
    <definedName name="_Б45000">#REF!</definedName>
    <definedName name="_Б46000" localSheetId="2">#REF!</definedName>
    <definedName name="_Б46000" localSheetId="3">#REF!</definedName>
    <definedName name="_Б46000" localSheetId="4">#REF!</definedName>
    <definedName name="_Б46000">#REF!</definedName>
    <definedName name="_В010100" localSheetId="2">#REF!</definedName>
    <definedName name="_В010100" localSheetId="4">#REF!</definedName>
    <definedName name="_В010100">#REF!</definedName>
    <definedName name="_В010200" localSheetId="2">#REF!</definedName>
    <definedName name="_В010200" localSheetId="4">#REF!</definedName>
    <definedName name="_В010200">#REF!</definedName>
    <definedName name="_В040000" localSheetId="2">#REF!</definedName>
    <definedName name="_В040000" localSheetId="4">#REF!</definedName>
    <definedName name="_В040000">#REF!</definedName>
    <definedName name="_В050000" localSheetId="2">#REF!</definedName>
    <definedName name="_В050000" localSheetId="4">#REF!</definedName>
    <definedName name="_В050000">#REF!</definedName>
    <definedName name="_В060000" localSheetId="2">#REF!</definedName>
    <definedName name="_В060000" localSheetId="4">#REF!</definedName>
    <definedName name="_В060000">#REF!</definedName>
    <definedName name="_В070000" localSheetId="2">#REF!</definedName>
    <definedName name="_В070000" localSheetId="4">#REF!</definedName>
    <definedName name="_В070000">#REF!</definedName>
    <definedName name="_В080000" localSheetId="2">#REF!</definedName>
    <definedName name="_В080000" localSheetId="4">#REF!</definedName>
    <definedName name="_В080000">#REF!</definedName>
    <definedName name="_В090000" localSheetId="2">#REF!</definedName>
    <definedName name="_В090000" localSheetId="4">#REF!</definedName>
    <definedName name="_В090000">#REF!</definedName>
    <definedName name="_В090200" localSheetId="2">#REF!</definedName>
    <definedName name="_В090200" localSheetId="4">#REF!</definedName>
    <definedName name="_В090200">#REF!</definedName>
    <definedName name="_В090201" localSheetId="2">#REF!</definedName>
    <definedName name="_В090201" localSheetId="4">#REF!</definedName>
    <definedName name="_В090201">#REF!</definedName>
    <definedName name="_В090202" localSheetId="2">#REF!</definedName>
    <definedName name="_В090202" localSheetId="4">#REF!</definedName>
    <definedName name="_В090202">#REF!</definedName>
    <definedName name="_В090203" localSheetId="2">#REF!</definedName>
    <definedName name="_В090203" localSheetId="4">#REF!</definedName>
    <definedName name="_В090203">#REF!</definedName>
    <definedName name="_В090300" localSheetId="2">#REF!</definedName>
    <definedName name="_В090300" localSheetId="4">#REF!</definedName>
    <definedName name="_В090300">#REF!</definedName>
    <definedName name="_В090301" localSheetId="2">#REF!</definedName>
    <definedName name="_В090301" localSheetId="4">#REF!</definedName>
    <definedName name="_В090301">#REF!</definedName>
    <definedName name="_В090302" localSheetId="2">#REF!</definedName>
    <definedName name="_В090302" localSheetId="4">#REF!</definedName>
    <definedName name="_В090302">#REF!</definedName>
    <definedName name="_В090303" localSheetId="2">#REF!</definedName>
    <definedName name="_В090303" localSheetId="4">#REF!</definedName>
    <definedName name="_В090303">#REF!</definedName>
    <definedName name="_В090304" localSheetId="2">#REF!</definedName>
    <definedName name="_В090304" localSheetId="4">#REF!</definedName>
    <definedName name="_В090304">#REF!</definedName>
    <definedName name="_В090305" localSheetId="2">#REF!</definedName>
    <definedName name="_В090305" localSheetId="4">#REF!</definedName>
    <definedName name="_В090305">#REF!</definedName>
    <definedName name="_В090306" localSheetId="2">#REF!</definedName>
    <definedName name="_В090306" localSheetId="4">#REF!</definedName>
    <definedName name="_В090306">#REF!</definedName>
    <definedName name="_В090307" localSheetId="2">#REF!</definedName>
    <definedName name="_В090307" localSheetId="4">#REF!</definedName>
    <definedName name="_В090307">#REF!</definedName>
    <definedName name="_В090400" localSheetId="2">#REF!</definedName>
    <definedName name="_В090400" localSheetId="4">#REF!</definedName>
    <definedName name="_В090400">#REF!</definedName>
    <definedName name="_В090405" localSheetId="2">#REF!</definedName>
    <definedName name="_В090405" localSheetId="4">#REF!</definedName>
    <definedName name="_В090405">#REF!</definedName>
    <definedName name="_В090412" localSheetId="2">#REF!</definedName>
    <definedName name="_В090412" localSheetId="4">#REF!</definedName>
    <definedName name="_В090412">#REF!</definedName>
    <definedName name="_В090601" localSheetId="2">#REF!</definedName>
    <definedName name="_В090601" localSheetId="4">#REF!</definedName>
    <definedName name="_В090601">#REF!</definedName>
    <definedName name="_В090700" localSheetId="2">#REF!</definedName>
    <definedName name="_В090700" localSheetId="4">#REF!</definedName>
    <definedName name="_В090700">#REF!</definedName>
    <definedName name="_В090900" localSheetId="2">#REF!</definedName>
    <definedName name="_В090900" localSheetId="4">#REF!</definedName>
    <definedName name="_В090900">#REF!</definedName>
    <definedName name="_В091100" localSheetId="2">#REF!</definedName>
    <definedName name="_В091100" localSheetId="4">#REF!</definedName>
    <definedName name="_В091100">#REF!</definedName>
    <definedName name="_В091200" localSheetId="2">#REF!</definedName>
    <definedName name="_В091200" localSheetId="4">#REF!</definedName>
    <definedName name="_В091200">#REF!</definedName>
    <definedName name="_В100000" localSheetId="2">#REF!</definedName>
    <definedName name="_В100000" localSheetId="4">#REF!</definedName>
    <definedName name="_В100000">#REF!</definedName>
    <definedName name="_В100100" localSheetId="2">#REF!</definedName>
    <definedName name="_В100100" localSheetId="4">#REF!</definedName>
    <definedName name="_В100100">#REF!</definedName>
    <definedName name="_В100103" localSheetId="2">#REF!</definedName>
    <definedName name="_В100103" localSheetId="4">#REF!</definedName>
    <definedName name="_В100103">#REF!</definedName>
    <definedName name="_В100200" localSheetId="2">#REF!</definedName>
    <definedName name="_В100200" localSheetId="4">#REF!</definedName>
    <definedName name="_В100200">#REF!</definedName>
    <definedName name="_В100203" localSheetId="2">#REF!</definedName>
    <definedName name="_В100203" localSheetId="4">#REF!</definedName>
    <definedName name="_В100203">#REF!</definedName>
    <definedName name="_В100204" localSheetId="2">#REF!</definedName>
    <definedName name="_В100204" localSheetId="4">#REF!</definedName>
    <definedName name="_В100204">#REF!</definedName>
    <definedName name="_В110000" localSheetId="2">#REF!</definedName>
    <definedName name="_В110000" localSheetId="4">#REF!</definedName>
    <definedName name="_В110000">#REF!</definedName>
    <definedName name="_В120000" localSheetId="2">#REF!</definedName>
    <definedName name="_В120000" localSheetId="4">#REF!</definedName>
    <definedName name="_В120000">#REF!</definedName>
    <definedName name="_В130000" localSheetId="2">#REF!</definedName>
    <definedName name="_В130000" localSheetId="4">#REF!</definedName>
    <definedName name="_В130000">#REF!</definedName>
    <definedName name="_В140000" localSheetId="2">#REF!</definedName>
    <definedName name="_В140000" localSheetId="4">#REF!</definedName>
    <definedName name="_В140000">#REF!</definedName>
    <definedName name="_В140102" localSheetId="2">#REF!</definedName>
    <definedName name="_В140102" localSheetId="4">#REF!</definedName>
    <definedName name="_В140102">#REF!</definedName>
    <definedName name="_В150000" localSheetId="2">#REF!</definedName>
    <definedName name="_В150000" localSheetId="4">#REF!</definedName>
    <definedName name="_В150000">#REF!</definedName>
    <definedName name="_В150101" localSheetId="2">#REF!</definedName>
    <definedName name="_В150101" localSheetId="4">#REF!</definedName>
    <definedName name="_В150101">#REF!</definedName>
    <definedName name="_В160000" localSheetId="2">#REF!</definedName>
    <definedName name="_В160000" localSheetId="4">#REF!</definedName>
    <definedName name="_В160000">#REF!</definedName>
    <definedName name="_В160100" localSheetId="2">#REF!</definedName>
    <definedName name="_В160100" localSheetId="4">#REF!</definedName>
    <definedName name="_В160100">#REF!</definedName>
    <definedName name="_В160103" localSheetId="2">#REF!</definedName>
    <definedName name="_В160103" localSheetId="4">#REF!</definedName>
    <definedName name="_В160103">#REF!</definedName>
    <definedName name="_В160200" localSheetId="2">#REF!</definedName>
    <definedName name="_В160200" localSheetId="4">#REF!</definedName>
    <definedName name="_В160200">#REF!</definedName>
    <definedName name="_В160300" localSheetId="2">#REF!</definedName>
    <definedName name="_В160300" localSheetId="4">#REF!</definedName>
    <definedName name="_В160300">#REF!</definedName>
    <definedName name="_В160304" localSheetId="2">#REF!</definedName>
    <definedName name="_В160304" localSheetId="4">#REF!</definedName>
    <definedName name="_В160304">#REF!</definedName>
    <definedName name="_В170000" localSheetId="2">#REF!</definedName>
    <definedName name="_В170000" localSheetId="4">#REF!</definedName>
    <definedName name="_В170000">#REF!</definedName>
    <definedName name="_В170100" localSheetId="2">#REF!</definedName>
    <definedName name="_В170100" localSheetId="4">#REF!</definedName>
    <definedName name="_В170100">#REF!</definedName>
    <definedName name="_В170101" localSheetId="2">#REF!</definedName>
    <definedName name="_В170101" localSheetId="4">#REF!</definedName>
    <definedName name="_В170101">#REF!</definedName>
    <definedName name="_В170300" localSheetId="2">#REF!</definedName>
    <definedName name="_В170300" localSheetId="4">#REF!</definedName>
    <definedName name="_В170300">#REF!</definedName>
    <definedName name="_В170303" localSheetId="2">#REF!</definedName>
    <definedName name="_В170303" localSheetId="4">#REF!</definedName>
    <definedName name="_В170303">#REF!</definedName>
    <definedName name="_В170600" localSheetId="2">#REF!</definedName>
    <definedName name="_В170600" localSheetId="4">#REF!</definedName>
    <definedName name="_В170600">#REF!</definedName>
    <definedName name="_В170601" localSheetId="2">#REF!</definedName>
    <definedName name="_В170601" localSheetId="4">#REF!</definedName>
    <definedName name="_В170601">#REF!</definedName>
    <definedName name="_В170700" localSheetId="2">#REF!</definedName>
    <definedName name="_В170700" localSheetId="4">#REF!</definedName>
    <definedName name="_В170700">#REF!</definedName>
    <definedName name="_В170703" localSheetId="2">#REF!</definedName>
    <definedName name="_В170703" localSheetId="4">#REF!</definedName>
    <definedName name="_В170703">#REF!</definedName>
    <definedName name="_В200000" localSheetId="2">#REF!</definedName>
    <definedName name="_В200000" localSheetId="4">#REF!</definedName>
    <definedName name="_В200000">#REF!</definedName>
    <definedName name="_В210000" localSheetId="2">#REF!</definedName>
    <definedName name="_В210000" localSheetId="4">#REF!</definedName>
    <definedName name="_В210000">#REF!</definedName>
    <definedName name="_В210200" localSheetId="2">#REF!</definedName>
    <definedName name="_В210200" localSheetId="4">#REF!</definedName>
    <definedName name="_В210200">#REF!</definedName>
    <definedName name="_В240000" localSheetId="2">#REF!</definedName>
    <definedName name="_В240000" localSheetId="4">#REF!</definedName>
    <definedName name="_В240000">#REF!</definedName>
    <definedName name="_В240600" localSheetId="2">#REF!</definedName>
    <definedName name="_В240600" localSheetId="4">#REF!</definedName>
    <definedName name="_В240600">#REF!</definedName>
    <definedName name="_В250000" localSheetId="2">#REF!</definedName>
    <definedName name="_В250000" localSheetId="4">#REF!</definedName>
    <definedName name="_В250000">#REF!</definedName>
    <definedName name="_В250102" localSheetId="2">#REF!</definedName>
    <definedName name="_В250102" localSheetId="4">#REF!</definedName>
    <definedName name="_В250102">#REF!</definedName>
    <definedName name="_В250200" localSheetId="2">#REF!</definedName>
    <definedName name="_В250200" localSheetId="4">#REF!</definedName>
    <definedName name="_В250200">#REF!</definedName>
    <definedName name="_В250301" localSheetId="2">#REF!</definedName>
    <definedName name="_В250301" localSheetId="4">#REF!</definedName>
    <definedName name="_В250301">#REF!</definedName>
    <definedName name="_В250307" localSheetId="2">#REF!</definedName>
    <definedName name="_В250307" localSheetId="4">#REF!</definedName>
    <definedName name="_В250307">#REF!</definedName>
    <definedName name="_В250500" localSheetId="2">#REF!</definedName>
    <definedName name="_В250500" localSheetId="4">#REF!</definedName>
    <definedName name="_В250500">#REF!</definedName>
    <definedName name="_В250501" localSheetId="2">#REF!</definedName>
    <definedName name="_В250501" localSheetId="4">#REF!</definedName>
    <definedName name="_В250501">#REF!</definedName>
    <definedName name="_В250502" localSheetId="2">#REF!</definedName>
    <definedName name="_В250502" localSheetId="4">#REF!</definedName>
    <definedName name="_В250502">#REF!</definedName>
    <definedName name="_Д100000" localSheetId="2">#REF!</definedName>
    <definedName name="_Д100000" localSheetId="4">#REF!</definedName>
    <definedName name="_Д100000">#REF!</definedName>
    <definedName name="_Д110000" localSheetId="2">#REF!</definedName>
    <definedName name="_Д110000" localSheetId="4">#REF!</definedName>
    <definedName name="_Д110000">#REF!</definedName>
    <definedName name="_Д110100" localSheetId="2">#REF!</definedName>
    <definedName name="_Д110100" localSheetId="4">#REF!</definedName>
    <definedName name="_Д110100">#REF!</definedName>
    <definedName name="_Д110200" localSheetId="2">#REF!</definedName>
    <definedName name="_Д110200" localSheetId="4">#REF!</definedName>
    <definedName name="_Д110200">#REF!</definedName>
    <definedName name="_Д120000" localSheetId="2">#REF!</definedName>
    <definedName name="_Д120000" localSheetId="4">#REF!</definedName>
    <definedName name="_Д120000">#REF!</definedName>
    <definedName name="_Д120200" localSheetId="2">#REF!</definedName>
    <definedName name="_Д120200" localSheetId="4">#REF!</definedName>
    <definedName name="_Д120200">#REF!</definedName>
    <definedName name="_Д130000" localSheetId="2">#REF!</definedName>
    <definedName name="_Д130000" localSheetId="4">#REF!</definedName>
    <definedName name="_Д130000">#REF!</definedName>
    <definedName name="_Д130100" localSheetId="2">#REF!</definedName>
    <definedName name="_Д130100" localSheetId="4">#REF!</definedName>
    <definedName name="_Д130100">#REF!</definedName>
    <definedName name="_Д130200" localSheetId="2">#REF!</definedName>
    <definedName name="_Д130200" localSheetId="4">#REF!</definedName>
    <definedName name="_Д130200">#REF!</definedName>
    <definedName name="_Д130300" localSheetId="2">#REF!</definedName>
    <definedName name="_Д130300" localSheetId="4">#REF!</definedName>
    <definedName name="_Д130300">#REF!</definedName>
    <definedName name="_Д130500" localSheetId="2">#REF!</definedName>
    <definedName name="_Д130500" localSheetId="4">#REF!</definedName>
    <definedName name="_Д130500">#REF!</definedName>
    <definedName name="_Д140000" localSheetId="2">#REF!</definedName>
    <definedName name="_Д140000" localSheetId="4">#REF!</definedName>
    <definedName name="_Д140000">#REF!</definedName>
    <definedName name="_Д140601" localSheetId="2">#REF!</definedName>
    <definedName name="_Д140601" localSheetId="4">#REF!</definedName>
    <definedName name="_Д140601">#REF!</definedName>
    <definedName name="_Д140602" localSheetId="2">#REF!</definedName>
    <definedName name="_Д140602" localSheetId="4">#REF!</definedName>
    <definedName name="_Д140602">#REF!</definedName>
    <definedName name="_Д140603" localSheetId="2">#REF!</definedName>
    <definedName name="_Д140603" localSheetId="4">#REF!</definedName>
    <definedName name="_Д140603">#REF!</definedName>
    <definedName name="_Д140700" localSheetId="2">#REF!</definedName>
    <definedName name="_Д140700" localSheetId="4">#REF!</definedName>
    <definedName name="_Д140700">#REF!</definedName>
    <definedName name="_Д160000" localSheetId="2">#REF!</definedName>
    <definedName name="_Д160000" localSheetId="4">#REF!</definedName>
    <definedName name="_Д160000">#REF!</definedName>
    <definedName name="_Д160100" localSheetId="2">#REF!</definedName>
    <definedName name="_Д160100" localSheetId="4">#REF!</definedName>
    <definedName name="_Д160100">#REF!</definedName>
    <definedName name="_Д160200" localSheetId="2">#REF!</definedName>
    <definedName name="_Д160200" localSheetId="4">#REF!</definedName>
    <definedName name="_Д160200">#REF!</definedName>
    <definedName name="_Д160300" localSheetId="2">#REF!</definedName>
    <definedName name="_Д160300" localSheetId="4">#REF!</definedName>
    <definedName name="_Д160300">#REF!</definedName>
    <definedName name="_Д200000" localSheetId="2">#REF!</definedName>
    <definedName name="_Д200000" localSheetId="4">#REF!</definedName>
    <definedName name="_Д200000">#REF!</definedName>
    <definedName name="_Д210000" localSheetId="2">#REF!</definedName>
    <definedName name="_Д210000" localSheetId="4">#REF!</definedName>
    <definedName name="_Д210000">#REF!</definedName>
    <definedName name="_Д210700" localSheetId="2">#REF!</definedName>
    <definedName name="_Д210700" localSheetId="4">#REF!</definedName>
    <definedName name="_Д210700">#REF!</definedName>
    <definedName name="_Д220000" localSheetId="2">#REF!</definedName>
    <definedName name="_Д220000" localSheetId="4">#REF!</definedName>
    <definedName name="_Д220000">#REF!</definedName>
    <definedName name="_Д220800" localSheetId="2">#REF!</definedName>
    <definedName name="_Д220800" localSheetId="4">#REF!</definedName>
    <definedName name="_Д220800">#REF!</definedName>
    <definedName name="_Д220900" localSheetId="2">#REF!</definedName>
    <definedName name="_Д220900" localSheetId="4">#REF!</definedName>
    <definedName name="_Д220900">#REF!</definedName>
    <definedName name="_Д230000" localSheetId="2">#REF!</definedName>
    <definedName name="_Д230000" localSheetId="4">#REF!</definedName>
    <definedName name="_Д230000">#REF!</definedName>
    <definedName name="_Д240000" localSheetId="2">#REF!</definedName>
    <definedName name="_Д240000" localSheetId="4">#REF!</definedName>
    <definedName name="_Д240000">#REF!</definedName>
    <definedName name="_Д240800" localSheetId="2">#REF!</definedName>
    <definedName name="_Д240800" localSheetId="4">#REF!</definedName>
    <definedName name="_Д240800">#REF!</definedName>
    <definedName name="_Д400000" localSheetId="2">#REF!</definedName>
    <definedName name="_Д400000" localSheetId="4">#REF!</definedName>
    <definedName name="_Д400000">#REF!</definedName>
    <definedName name="_Д410100" localSheetId="2">#REF!</definedName>
    <definedName name="_Д410100" localSheetId="4">#REF!</definedName>
    <definedName name="_Д410100">#REF!</definedName>
    <definedName name="_Д410400" localSheetId="2">#REF!</definedName>
    <definedName name="_Д410400" localSheetId="4">#REF!</definedName>
    <definedName name="_Д410400">#REF!</definedName>
    <definedName name="_Д500000" localSheetId="2">#REF!</definedName>
    <definedName name="_Д500000" localSheetId="4">#REF!</definedName>
    <definedName name="_Д500000">#REF!</definedName>
    <definedName name="_Д500800" localSheetId="2">#REF!</definedName>
    <definedName name="_Д500800" localSheetId="4">#REF!</definedName>
    <definedName name="_Д500800">#REF!</definedName>
    <definedName name="_Д500900" localSheetId="2">#REF!</definedName>
    <definedName name="_Д500900" localSheetId="4">#REF!</definedName>
    <definedName name="_Д500900">#REF!</definedName>
    <definedName name="_Е1000" localSheetId="2">#REF!</definedName>
    <definedName name="_Е1000" localSheetId="4">#REF!</definedName>
    <definedName name="_Е1000">#REF!</definedName>
    <definedName name="_Е1100" localSheetId="2">#REF!</definedName>
    <definedName name="_Е1100" localSheetId="4">#REF!</definedName>
    <definedName name="_Е1100">#REF!</definedName>
    <definedName name="_Е1110" localSheetId="2">#REF!</definedName>
    <definedName name="_Е1110" localSheetId="4">#REF!</definedName>
    <definedName name="_Е1110">#REF!</definedName>
    <definedName name="_Е1120" localSheetId="2">#REF!</definedName>
    <definedName name="_Е1120" localSheetId="4">#REF!</definedName>
    <definedName name="_Е1120">#REF!</definedName>
    <definedName name="_Е1130" localSheetId="2">#REF!</definedName>
    <definedName name="_Е1130" localSheetId="4">#REF!</definedName>
    <definedName name="_Е1130">#REF!</definedName>
    <definedName name="_Е1140" localSheetId="2">#REF!</definedName>
    <definedName name="_Е1140" localSheetId="4">#REF!</definedName>
    <definedName name="_Е1140">#REF!</definedName>
    <definedName name="_Е1150" localSheetId="2">#REF!</definedName>
    <definedName name="_Е1150" localSheetId="4">#REF!</definedName>
    <definedName name="_Е1150">#REF!</definedName>
    <definedName name="_Е1160" localSheetId="2">#REF!</definedName>
    <definedName name="_Е1160" localSheetId="4">#REF!</definedName>
    <definedName name="_Е1160">#REF!</definedName>
    <definedName name="_Е1161" localSheetId="2">#REF!</definedName>
    <definedName name="_Е1161" localSheetId="4">#REF!</definedName>
    <definedName name="_Е1161">#REF!</definedName>
    <definedName name="_Е1162" localSheetId="2">#REF!</definedName>
    <definedName name="_Е1162" localSheetId="4">#REF!</definedName>
    <definedName name="_Е1162">#REF!</definedName>
    <definedName name="_Е1163" localSheetId="2">#REF!</definedName>
    <definedName name="_Е1163" localSheetId="4">#REF!</definedName>
    <definedName name="_Е1163">#REF!</definedName>
    <definedName name="_Е1164" localSheetId="2">#REF!</definedName>
    <definedName name="_Е1164" localSheetId="4">#REF!</definedName>
    <definedName name="_Е1164">#REF!</definedName>
    <definedName name="_Е1170" localSheetId="2">#REF!</definedName>
    <definedName name="_Е1170" localSheetId="4">#REF!</definedName>
    <definedName name="_Е1170">#REF!</definedName>
    <definedName name="_Е1200" localSheetId="2">#REF!</definedName>
    <definedName name="_Е1200" localSheetId="4">#REF!</definedName>
    <definedName name="_Е1200">#REF!</definedName>
    <definedName name="_Е1300" localSheetId="2">#REF!</definedName>
    <definedName name="_Е1300" localSheetId="4">#REF!</definedName>
    <definedName name="_Е1300">#REF!</definedName>
    <definedName name="_Е1340" localSheetId="2">#REF!</definedName>
    <definedName name="_Е1340" localSheetId="4">#REF!</definedName>
    <definedName name="_Е1340">#REF!</definedName>
    <definedName name="_Е2000" localSheetId="2">#REF!</definedName>
    <definedName name="_Е2000" localSheetId="4">#REF!</definedName>
    <definedName name="_Е2000">#REF!</definedName>
    <definedName name="_Е2100" localSheetId="2">#REF!</definedName>
    <definedName name="_Е2100" localSheetId="4">#REF!</definedName>
    <definedName name="_Е2100">#REF!</definedName>
    <definedName name="_Е2110" localSheetId="2">#REF!</definedName>
    <definedName name="_Е2110" localSheetId="4">#REF!</definedName>
    <definedName name="_Е2110">#REF!</definedName>
    <definedName name="_Е2120" localSheetId="2">#REF!</definedName>
    <definedName name="_Е2120" localSheetId="4">#REF!</definedName>
    <definedName name="_Е2120">#REF!</definedName>
    <definedName name="_Е2130" localSheetId="2">#REF!</definedName>
    <definedName name="_Е2130" localSheetId="4">#REF!</definedName>
    <definedName name="_Е2130">#REF!</definedName>
    <definedName name="_Е2200" localSheetId="2">#REF!</definedName>
    <definedName name="_Е2200" localSheetId="4">#REF!</definedName>
    <definedName name="_Е2200">#REF!</definedName>
    <definedName name="_Е2300" localSheetId="2">#REF!</definedName>
    <definedName name="_Е2300" localSheetId="4">#REF!</definedName>
    <definedName name="_Е2300">#REF!</definedName>
    <definedName name="_Е3000" localSheetId="2">#REF!</definedName>
    <definedName name="_Е3000" localSheetId="4">#REF!</definedName>
    <definedName name="_Е3000">#REF!</definedName>
    <definedName name="_Е4000" localSheetId="2">#REF!</definedName>
    <definedName name="_Е4000" localSheetId="4">#REF!</definedName>
    <definedName name="_Е4000">#REF!</definedName>
    <definedName name="_ІБ900501" localSheetId="2">#REF!</definedName>
    <definedName name="_ІБ900501" localSheetId="3">#REF!</definedName>
    <definedName name="_ІБ900501" localSheetId="4">#REF!</definedName>
    <definedName name="_ІБ900501">#REF!</definedName>
    <definedName name="_ІБ900502" localSheetId="2">#REF!</definedName>
    <definedName name="_ІБ900502" localSheetId="3">#REF!</definedName>
    <definedName name="_ІБ900502" localSheetId="4">#REF!</definedName>
    <definedName name="_ІБ900502">#REF!</definedName>
    <definedName name="_ІВ900201" localSheetId="2">#REF!</definedName>
    <definedName name="_ІВ900201" localSheetId="4">#REF!</definedName>
    <definedName name="_ІВ900201">#REF!</definedName>
    <definedName name="_ІВ900202" localSheetId="2">#REF!</definedName>
    <definedName name="_ІВ900202" localSheetId="4">#REF!</definedName>
    <definedName name="_ІВ900202">#REF!</definedName>
    <definedName name="_ІД900101" localSheetId="2">#REF!</definedName>
    <definedName name="_ІД900101" localSheetId="4">#REF!</definedName>
    <definedName name="_ІД900101">#REF!</definedName>
    <definedName name="_ІД900102" localSheetId="2">#REF!</definedName>
    <definedName name="_ІД900102" localSheetId="4">#REF!</definedName>
    <definedName name="_ІД900102">#REF!</definedName>
    <definedName name="_ІЕ900203" localSheetId="2">#REF!</definedName>
    <definedName name="_ІЕ900203" localSheetId="4">#REF!</definedName>
    <definedName name="_ІЕ900203">#REF!</definedName>
    <definedName name="_ІЕ900300" localSheetId="2">#REF!</definedName>
    <definedName name="_ІЕ900300" localSheetId="4">#REF!</definedName>
    <definedName name="_ІЕ900300">#REF!</definedName>
    <definedName name="_ІФ900400" localSheetId="2">#REF!</definedName>
    <definedName name="_ІФ900400" localSheetId="4">#REF!</definedName>
    <definedName name="_ІФ900400">#REF!</definedName>
    <definedName name="_Ф100000" localSheetId="2">#REF!</definedName>
    <definedName name="_Ф100000" localSheetId="4">#REF!</definedName>
    <definedName name="_Ф100000">#REF!</definedName>
    <definedName name="_Ф101000" localSheetId="2">#REF!</definedName>
    <definedName name="_Ф101000" localSheetId="4">#REF!</definedName>
    <definedName name="_Ф101000">#REF!</definedName>
    <definedName name="_Ф102000" localSheetId="2">#REF!</definedName>
    <definedName name="_Ф102000" localSheetId="4">#REF!</definedName>
    <definedName name="_Ф102000">#REF!</definedName>
    <definedName name="_Ф201000" localSheetId="2">#REF!</definedName>
    <definedName name="_Ф201000" localSheetId="4">#REF!</definedName>
    <definedName name="_Ф201000">#REF!</definedName>
    <definedName name="_Ф201010" localSheetId="2">#REF!</definedName>
    <definedName name="_Ф201010" localSheetId="4">#REF!</definedName>
    <definedName name="_Ф201010">#REF!</definedName>
    <definedName name="_Ф201011" localSheetId="2">#REF!</definedName>
    <definedName name="_Ф201011" localSheetId="4">#REF!</definedName>
    <definedName name="_Ф201011">#REF!</definedName>
    <definedName name="_Ф201012" localSheetId="2">#REF!</definedName>
    <definedName name="_Ф201012" localSheetId="4">#REF!</definedName>
    <definedName name="_Ф201012">#REF!</definedName>
    <definedName name="_Ф201020" localSheetId="2">#REF!</definedName>
    <definedName name="_Ф201020" localSheetId="4">#REF!</definedName>
    <definedName name="_Ф201020">#REF!</definedName>
    <definedName name="_Ф201021" localSheetId="2">#REF!</definedName>
    <definedName name="_Ф201021" localSheetId="4">#REF!</definedName>
    <definedName name="_Ф201021">#REF!</definedName>
    <definedName name="_Ф201022" localSheetId="2">#REF!</definedName>
    <definedName name="_Ф201022" localSheetId="4">#REF!</definedName>
    <definedName name="_Ф201022">#REF!</definedName>
    <definedName name="_Ф201030" localSheetId="2">#REF!</definedName>
    <definedName name="_Ф201030" localSheetId="4">#REF!</definedName>
    <definedName name="_Ф201030">#REF!</definedName>
    <definedName name="_Ф201031" localSheetId="2">#REF!</definedName>
    <definedName name="_Ф201031" localSheetId="4">#REF!</definedName>
    <definedName name="_Ф201031">#REF!</definedName>
    <definedName name="_Ф201032" localSheetId="2">#REF!</definedName>
    <definedName name="_Ф201032" localSheetId="4">#REF!</definedName>
    <definedName name="_Ф201032">#REF!</definedName>
    <definedName name="_Ф202000" localSheetId="2">#REF!</definedName>
    <definedName name="_Ф202000" localSheetId="4">#REF!</definedName>
    <definedName name="_Ф202000">#REF!</definedName>
    <definedName name="_Ф202010" localSheetId="2">#REF!</definedName>
    <definedName name="_Ф202010" localSheetId="4">#REF!</definedName>
    <definedName name="_Ф202010">#REF!</definedName>
    <definedName name="_Ф202011" localSheetId="2">#REF!</definedName>
    <definedName name="_Ф202011" localSheetId="4">#REF!</definedName>
    <definedName name="_Ф202011">#REF!</definedName>
    <definedName name="_Ф202012" localSheetId="2">#REF!</definedName>
    <definedName name="_Ф202012" localSheetId="4">#REF!</definedName>
    <definedName name="_Ф202012">#REF!</definedName>
    <definedName name="_Ф203000" localSheetId="2">#REF!</definedName>
    <definedName name="_Ф203000" localSheetId="4">#REF!</definedName>
    <definedName name="_Ф203000">#REF!</definedName>
    <definedName name="_Ф203010" localSheetId="2">#REF!</definedName>
    <definedName name="_Ф203010" localSheetId="4">#REF!</definedName>
    <definedName name="_Ф203010">#REF!</definedName>
    <definedName name="_Ф203011" localSheetId="2">#REF!</definedName>
    <definedName name="_Ф203011" localSheetId="4">#REF!</definedName>
    <definedName name="_Ф203011">#REF!</definedName>
    <definedName name="_Ф203012" localSheetId="2">#REF!</definedName>
    <definedName name="_Ф203012" localSheetId="4">#REF!</definedName>
    <definedName name="_Ф203012">#REF!</definedName>
    <definedName name="_Ф204000" localSheetId="2">#REF!</definedName>
    <definedName name="_Ф204000" localSheetId="4">#REF!</definedName>
    <definedName name="_Ф204000">#REF!</definedName>
    <definedName name="_Ф205000" localSheetId="2">#REF!</definedName>
    <definedName name="_Ф205000" localSheetId="4">#REF!</definedName>
    <definedName name="_Ф205000">#REF!</definedName>
    <definedName name="_Ф206000" localSheetId="2">#REF!</definedName>
    <definedName name="_Ф206000" localSheetId="4">#REF!</definedName>
    <definedName name="_Ф206000">#REF!</definedName>
    <definedName name="_Ф206001" localSheetId="2">#REF!</definedName>
    <definedName name="_Ф206001" localSheetId="4">#REF!</definedName>
    <definedName name="_Ф206001">#REF!</definedName>
    <definedName name="_Ф206002" localSheetId="2">#REF!</definedName>
    <definedName name="_Ф206002" localSheetId="4">#REF!</definedName>
    <definedName name="_Ф206002">#REF!</definedName>
    <definedName name="_xlnm._FilterDatabase" hidden="1">#N/A</definedName>
    <definedName name="A" localSheetId="2">#REF!</definedName>
    <definedName name="A" localSheetId="4">#REF!</definedName>
    <definedName name="A">#REF!</definedName>
    <definedName name="aa" localSheetId="2">#REF!</definedName>
    <definedName name="aa" localSheetId="3">#REF!</definedName>
    <definedName name="aa" localSheetId="4">#REF!</definedName>
    <definedName name="aa">#REF!</definedName>
    <definedName name="aaaaa" localSheetId="3" hidden="1">{#N/A,#N/A,FALSE,"Лист4"}</definedName>
    <definedName name="aaaaa" localSheetId="4" hidden="1">{#N/A,#N/A,FALSE,"Лист4"}</definedName>
    <definedName name="aaaaa" hidden="1">{#N/A,#N/A,FALSE,"Лист4"}</definedName>
    <definedName name="aaaaaaaaaaaaaaaa" localSheetId="3" hidden="1">{#N/A,#N/A,FALSE,"Лист4"}</definedName>
    <definedName name="aaaaaaaaaaaaaaaa" localSheetId="4" hidden="1">{#N/A,#N/A,FALSE,"Лист4"}</definedName>
    <definedName name="aaaaaaaaaaaaaaaa" hidden="1">{#N/A,#N/A,FALSE,"Лист4"}</definedName>
    <definedName name="aaaaaaaaaaaaaaaaaaa" localSheetId="3" hidden="1">{#N/A,#N/A,FALSE,"Лист4"}</definedName>
    <definedName name="aaaaaaaaaaaaaaaaaaa" localSheetId="4" hidden="1">{#N/A,#N/A,FALSE,"Лист4"}</definedName>
    <definedName name="aaaaaaaaaaaaaaaaaaa" hidden="1">{#N/A,#N/A,FALSE,"Лист4"}</definedName>
    <definedName name="aaaaaaaaaaaaaaaaaaaaaaaaaa" localSheetId="3" hidden="1">{#N/A,#N/A,FALSE,"Лист4"}</definedName>
    <definedName name="aaaaaaaaaaaaaaaaaaaaaaaaaa" localSheetId="4" hidden="1">{#N/A,#N/A,FALSE,"Лист4"}</definedName>
    <definedName name="aaaaaaaaaaaaaaaaaaaaaaaaaa" hidden="1">{#N/A,#N/A,FALSE,"Лист4"}</definedName>
    <definedName name="ab" localSheetId="3" hidden="1">{#N/A,#N/A,FALSE,"Лист4"}</definedName>
    <definedName name="ab" localSheetId="4" hidden="1">{#N/A,#N/A,FALSE,"Лист4"}</definedName>
    <definedName name="ab" hidden="1">{#N/A,#N/A,FALSE,"Лист4"}</definedName>
    <definedName name="add" localSheetId="2">#REF!</definedName>
    <definedName name="add" localSheetId="3">#REF!</definedName>
    <definedName name="add" localSheetId="4">#REF!</definedName>
    <definedName name="add">#REF!</definedName>
    <definedName name="am" localSheetId="3" hidden="1">{#N/A,#N/A,FALSE,"Лист4"}</definedName>
    <definedName name="am" localSheetId="4" hidden="1">{#N/A,#N/A,FALSE,"Лист4"}</definedName>
    <definedName name="am" hidden="1">{#N/A,#N/A,FALSE,"Лист4"}</definedName>
    <definedName name="ao" localSheetId="3" hidden="1">{#N/A,#N/A,FALSE,"Лист4"}</definedName>
    <definedName name="ao" localSheetId="4" hidden="1">{#N/A,#N/A,FALSE,"Лист4"}</definedName>
    <definedName name="ao" hidden="1">{#N/A,#N/A,FALSE,"Лист4"}</definedName>
    <definedName name="aqqqqqq" localSheetId="3" hidden="1">{#N/A,#N/A,FALSE,"Лист4"}</definedName>
    <definedName name="aqqqqqq" localSheetId="4" hidden="1">{#N/A,#N/A,FALSE,"Лист4"}</definedName>
    <definedName name="aqqqqqq" hidden="1">{#N/A,#N/A,FALSE,"Лист4"}</definedName>
    <definedName name="as" localSheetId="3" hidden="1">{#N/A,#N/A,FALSE,"Лист4"}</definedName>
    <definedName name="as" localSheetId="4" hidden="1">{#N/A,#N/A,FALSE,"Лист4"}</definedName>
    <definedName name="as" hidden="1">{#N/A,#N/A,FALSE,"Лист4"}</definedName>
    <definedName name="asd" localSheetId="3" hidden="1">{#N/A,#N/A,FALSE,"Лист4"}</definedName>
    <definedName name="asd" localSheetId="4" hidden="1">{#N/A,#N/A,FALSE,"Лист4"}</definedName>
    <definedName name="asd" hidden="1">{#N/A,#N/A,FALSE,"Лист4"}</definedName>
    <definedName name="asdd" localSheetId="3" hidden="1">{#N/A,#N/A,FALSE,"Лист4"}</definedName>
    <definedName name="asdd" localSheetId="4" hidden="1">{#N/A,#N/A,FALSE,"Лист4"}</definedName>
    <definedName name="asdd" hidden="1">{#N/A,#N/A,FALSE,"Лист4"}</definedName>
    <definedName name="asdf" localSheetId="2">#REF!</definedName>
    <definedName name="asdf" localSheetId="3">#REF!</definedName>
    <definedName name="asdf" localSheetId="4">#REF!</definedName>
    <definedName name="asdf">#REF!</definedName>
    <definedName name="asdfg" localSheetId="3" hidden="1">{#N/A,#N/A,FALSE,"Лист4"}</definedName>
    <definedName name="asdfg" localSheetId="4" hidden="1">{#N/A,#N/A,FALSE,"Лист4"}</definedName>
    <definedName name="asdfg" hidden="1">{#N/A,#N/A,FALSE,"Лист4"}</definedName>
    <definedName name="asdfgh" localSheetId="3" hidden="1">{#N/A,#N/A,FALSE,"Лист4"}</definedName>
    <definedName name="asdfgh" localSheetId="4" hidden="1">{#N/A,#N/A,FALSE,"Лист4"}</definedName>
    <definedName name="asdfgh" hidden="1">{#N/A,#N/A,FALSE,"Лист4"}</definedName>
    <definedName name="asdfghj" localSheetId="3" hidden="1">{#N/A,#N/A,FALSE,"Лист4"}</definedName>
    <definedName name="asdfghj" localSheetId="4" hidden="1">{#N/A,#N/A,FALSE,"Лист4"}</definedName>
    <definedName name="asdfghj" hidden="1">{#N/A,#N/A,FALSE,"Лист4"}</definedName>
    <definedName name="asdfghjk" localSheetId="3" hidden="1">{#N/A,#N/A,FALSE,"Лист4"}</definedName>
    <definedName name="asdfghjk" localSheetId="4" hidden="1">{#N/A,#N/A,FALSE,"Лист4"}</definedName>
    <definedName name="asdfghjk" hidden="1">{#N/A,#N/A,FALSE,"Лист4"}</definedName>
    <definedName name="asdfghjkl" localSheetId="3" hidden="1">{#N/A,#N/A,FALSE,"Лист4"}</definedName>
    <definedName name="asdfghjkl" localSheetId="4" hidden="1">{#N/A,#N/A,FALSE,"Лист4"}</definedName>
    <definedName name="asdfghjkl" hidden="1">{#N/A,#N/A,FALSE,"Лист4"}</definedName>
    <definedName name="av" localSheetId="3" hidden="1">{#N/A,#N/A,FALSE,"Лист4"}</definedName>
    <definedName name="av" localSheetId="4" hidden="1">{#N/A,#N/A,FALSE,"Лист4"}</definedName>
    <definedName name="av" hidden="1">{#N/A,#N/A,FALSE,"Лист4"}</definedName>
    <definedName name="AVT" localSheetId="2">#REF!</definedName>
    <definedName name="AVT" localSheetId="3">#REF!</definedName>
    <definedName name="AVT" localSheetId="4">#REF!</definedName>
    <definedName name="AVT">#REF!</definedName>
    <definedName name="aw" localSheetId="3" hidden="1">{#N/A,#N/A,FALSE,"Лист4"}</definedName>
    <definedName name="aw" localSheetId="4" hidden="1">{#N/A,#N/A,FALSE,"Лист4"}</definedName>
    <definedName name="aw" hidden="1">{#N/A,#N/A,FALSE,"Лист4"}</definedName>
    <definedName name="aww" localSheetId="3" hidden="1">{#N/A,#N/A,FALSE,"Лист4"}</definedName>
    <definedName name="aww" localSheetId="4" hidden="1">{#N/A,#N/A,FALSE,"Лист4"}</definedName>
    <definedName name="aww" hidden="1">{#N/A,#N/A,FALSE,"Лист4"}</definedName>
    <definedName name="ax" localSheetId="3" hidden="1">{#N/A,#N/A,FALSE,"Лист4"}</definedName>
    <definedName name="ax" localSheetId="4" hidden="1">{#N/A,#N/A,FALSE,"Лист4"}</definedName>
    <definedName name="ax" hidden="1">{#N/A,#N/A,FALSE,"Лист4"}</definedName>
    <definedName name="az" localSheetId="3" hidden="1">{#N/A,#N/A,FALSE,"Лист4"}</definedName>
    <definedName name="az" localSheetId="4" hidden="1">{#N/A,#N/A,FALSE,"Лист4"}</definedName>
    <definedName name="az" hidden="1">{#N/A,#N/A,FALSE,"Лист4"}</definedName>
    <definedName name="aza" localSheetId="3" hidden="1">{#N/A,#N/A,FALSE,"Лист4"}</definedName>
    <definedName name="aza" localSheetId="4" hidden="1">{#N/A,#N/A,FALSE,"Лист4"}</definedName>
    <definedName name="aza" hidden="1">{#N/A,#N/A,FALSE,"Лист4"}</definedName>
    <definedName name="azd" localSheetId="3" hidden="1">{#N/A,#N/A,FALSE,"Лист4"}</definedName>
    <definedName name="azd" localSheetId="4" hidden="1">{#N/A,#N/A,FALSE,"Лист4"}</definedName>
    <definedName name="azd" hidden="1">{#N/A,#N/A,FALSE,"Лист4"}</definedName>
    <definedName name="azz" localSheetId="3" hidden="1">{#N/A,#N/A,FALSE,"Лист4"}</definedName>
    <definedName name="azz" localSheetId="4" hidden="1">{#N/A,#N/A,FALSE,"Лист4"}</definedName>
    <definedName name="azz" hidden="1">{#N/A,#N/A,FALSE,"Лист4"}</definedName>
    <definedName name="azzz" localSheetId="3" hidden="1">{#N/A,#N/A,FALSE,"Лист4"}</definedName>
    <definedName name="azzz" localSheetId="4" hidden="1">{#N/A,#N/A,FALSE,"Лист4"}</definedName>
    <definedName name="azzz" hidden="1">{#N/A,#N/A,FALSE,"Лист4"}</definedName>
    <definedName name="azzzz" localSheetId="3" hidden="1">{#N/A,#N/A,FALSE,"Лист4"}</definedName>
    <definedName name="azzzz" localSheetId="4" hidden="1">{#N/A,#N/A,FALSE,"Лист4"}</definedName>
    <definedName name="azzzz" hidden="1">{#N/A,#N/A,FALSE,"Лист4"}</definedName>
    <definedName name="azzzzzzzzz" localSheetId="3" hidden="1">{#N/A,#N/A,FALSE,"Лист4"}</definedName>
    <definedName name="azzzzzzzzz" localSheetId="4" hidden="1">{#N/A,#N/A,FALSE,"Лист4"}</definedName>
    <definedName name="azzzzzzzzz" hidden="1">{#N/A,#N/A,FALSE,"Лист4"}</definedName>
    <definedName name="b" localSheetId="3" hidden="1">{#N/A,#N/A,FALSE,"Лист4"}</definedName>
    <definedName name="b" localSheetId="4" hidden="1">{#N/A,#N/A,FALSE,"Лист4"}</definedName>
    <definedName name="b" hidden="1">{#N/A,#N/A,FALSE,"Лист4"}</definedName>
    <definedName name="bb" localSheetId="2">#REF!</definedName>
    <definedName name="bb" localSheetId="3">#REF!</definedName>
    <definedName name="bb" localSheetId="4">#REF!</definedName>
    <definedName name="bb">#REF!</definedName>
    <definedName name="bbb" localSheetId="2">#REF!</definedName>
    <definedName name="bbb" localSheetId="3">#REF!</definedName>
    <definedName name="bbb" localSheetId="4">#REF!</definedName>
    <definedName name="bbb">#REF!</definedName>
    <definedName name="bbbb" localSheetId="3" hidden="1">{#N/A,#N/A,FALSE,"Лист4"}</definedName>
    <definedName name="bbbb" localSheetId="4" hidden="1">{#N/A,#N/A,FALSE,"Лист4"}</definedName>
    <definedName name="bbbb" hidden="1">{#N/A,#N/A,FALSE,"Лист4"}</definedName>
    <definedName name="bbbbbbb" localSheetId="3" hidden="1">{#N/A,#N/A,FALSE,"Лист4"}</definedName>
    <definedName name="bbbbbbb" localSheetId="4" hidden="1">{#N/A,#N/A,FALSE,"Лист4"}</definedName>
    <definedName name="bbbbbbb" hidden="1">{#N/A,#N/A,FALSE,"Лист4"}</definedName>
    <definedName name="bbbbbbbbbbbbbbbb" localSheetId="3" hidden="1">{#N/A,#N/A,FALSE,"Лист4"}</definedName>
    <definedName name="bbbbbbbbbbbbbbbb" localSheetId="4" hidden="1">{#N/A,#N/A,FALSE,"Лист4"}</definedName>
    <definedName name="bbbbbbbbbbbbbbbb" hidden="1">{#N/A,#N/A,FALSE,"Лист4"}</definedName>
    <definedName name="bbbbbbbbbbbbbbbbbbb" localSheetId="3" hidden="1">{#N/A,#N/A,FALSE,"Лист4"}</definedName>
    <definedName name="bbbbbbbbbbbbbbbbbbb" localSheetId="4" hidden="1">{#N/A,#N/A,FALSE,"Лист4"}</definedName>
    <definedName name="bbbbbbbbbbbbbbbbbbb" hidden="1">{#N/A,#N/A,FALSE,"Лист4"}</definedName>
    <definedName name="bbbbbbbbbbbbbbbbbbbb" localSheetId="3" hidden="1">{#N/A,#N/A,FALSE,"Лист4"}</definedName>
    <definedName name="bbbbbbbbbbbbbbbbbbbb" localSheetId="4" hidden="1">{#N/A,#N/A,FALSE,"Лист4"}</definedName>
    <definedName name="bbbbbbbbbbbbbbbbbbbb" hidden="1">{#N/A,#N/A,FALSE,"Лист4"}</definedName>
    <definedName name="bbbbbbbbbbbbbbbbbbbbbbbbbbb" localSheetId="3" hidden="1">{#N/A,#N/A,FALSE,"Лист4"}</definedName>
    <definedName name="bbbbbbbbbbbbbbbbbbbbbbbbbbb" localSheetId="4" hidden="1">{#N/A,#N/A,FALSE,"Лист4"}</definedName>
    <definedName name="bbbbbbbbbbbbbbbbbbbbbbbbbbb" hidden="1">{#N/A,#N/A,FALSE,"Лист4"}</definedName>
    <definedName name="bbbbnnnn" localSheetId="3" hidden="1">{#N/A,#N/A,FALSE,"Лист4"}</definedName>
    <definedName name="bbbbnnnn" localSheetId="4" hidden="1">{#N/A,#N/A,FALSE,"Лист4"}</definedName>
    <definedName name="bbbbnnnn" hidden="1">{#N/A,#N/A,FALSE,"Лист4"}</definedName>
    <definedName name="bbbm" localSheetId="3" hidden="1">{#N/A,#N/A,FALSE,"Лист4"}</definedName>
    <definedName name="bbbm" localSheetId="4" hidden="1">{#N/A,#N/A,FALSE,"Лист4"}</definedName>
    <definedName name="bbbm" hidden="1">{#N/A,#N/A,FALSE,"Лист4"}</definedName>
    <definedName name="bbmm" localSheetId="3" hidden="1">{#N/A,#N/A,FALSE,"Лист4"}</definedName>
    <definedName name="bbmm" localSheetId="4" hidden="1">{#N/A,#N/A,FALSE,"Лист4"}</definedName>
    <definedName name="bbmm" hidden="1">{#N/A,#N/A,FALSE,"Лист4"}</definedName>
    <definedName name="BEC" localSheetId="2">#REF!</definedName>
    <definedName name="BEC" localSheetId="3">#REF!</definedName>
    <definedName name="BEC" localSheetId="4">#REF!</definedName>
    <definedName name="BEC">#REF!</definedName>
    <definedName name="bi" localSheetId="3" hidden="1">{#N/A,#N/A,FALSE,"Лист4"}</definedName>
    <definedName name="bi" localSheetId="4" hidden="1">{#N/A,#N/A,FALSE,"Лист4"}</definedName>
    <definedName name="bi" hidden="1">{#N/A,#N/A,FALSE,"Лист4"}</definedName>
    <definedName name="bn" localSheetId="3" hidden="1">{#N/A,#N/A,FALSE,"Лист4"}</definedName>
    <definedName name="bn" localSheetId="4" hidden="1">{#N/A,#N/A,FALSE,"Лист4"}</definedName>
    <definedName name="bn" hidden="1">{#N/A,#N/A,FALSE,"Лист4"}</definedName>
    <definedName name="bo" localSheetId="3" hidden="1">{#N/A,#N/A,FALSE,"Лист4"}</definedName>
    <definedName name="bo" localSheetId="4" hidden="1">{#N/A,#N/A,FALSE,"Лист4"}</definedName>
    <definedName name="bo" hidden="1">{#N/A,#N/A,FALSE,"Лист4"}</definedName>
    <definedName name="boo" localSheetId="3" hidden="1">{#N/A,#N/A,FALSE,"Лист4"}</definedName>
    <definedName name="boo" localSheetId="4" hidden="1">{#N/A,#N/A,FALSE,"Лист4"}</definedName>
    <definedName name="boo" hidden="1">{#N/A,#N/A,FALSE,"Лист4"}</definedName>
    <definedName name="boooo" localSheetId="3" hidden="1">{#N/A,#N/A,FALSE,"Лист4"}</definedName>
    <definedName name="boooo" localSheetId="4" hidden="1">{#N/A,#N/A,FALSE,"Лист4"}</definedName>
    <definedName name="boooo" hidden="1">{#N/A,#N/A,FALSE,"Лист4"}</definedName>
    <definedName name="cde" localSheetId="3" hidden="1">{#N/A,#N/A,FALSE,"Лист4"}</definedName>
    <definedName name="cde" localSheetId="4" hidden="1">{#N/A,#N/A,FALSE,"Лист4"}</definedName>
    <definedName name="cde" hidden="1">{#N/A,#N/A,FALSE,"Лист4"}</definedName>
    <definedName name="cp" localSheetId="3" hidden="1">{#N/A,#N/A,FALSE,"Лист4"}</definedName>
    <definedName name="cp" localSheetId="4" hidden="1">{#N/A,#N/A,FALSE,"Лист4"}</definedName>
    <definedName name="cp" hidden="1">{#N/A,#N/A,FALSE,"Лист4"}</definedName>
    <definedName name="cv" localSheetId="3" hidden="1">{#N/A,#N/A,FALSE,"Лист4"}</definedName>
    <definedName name="cv" localSheetId="4" hidden="1">{#N/A,#N/A,FALSE,"Лист4"}</definedName>
    <definedName name="cv" hidden="1">{#N/A,#N/A,FALSE,"Лист4"}</definedName>
    <definedName name="cvcvcv" localSheetId="3" hidden="1">{#N/A,#N/A,FALSE,"Лист4"}</definedName>
    <definedName name="cvcvcv" localSheetId="4" hidden="1">{#N/A,#N/A,FALSE,"Лист4"}</definedName>
    <definedName name="cvcvcv" hidden="1">{#N/A,#N/A,FALSE,"Лист4"}</definedName>
    <definedName name="cvv" localSheetId="3" hidden="1">{#N/A,#N/A,FALSE,"Лист4"}</definedName>
    <definedName name="cvv" localSheetId="4" hidden="1">{#N/A,#N/A,FALSE,"Лист4"}</definedName>
    <definedName name="cvv" hidden="1">{#N/A,#N/A,FALSE,"Лист4"}</definedName>
    <definedName name="cvvv" localSheetId="3" hidden="1">{#N/A,#N/A,FALSE,"Лист4"}</definedName>
    <definedName name="cvvv" localSheetId="4" hidden="1">{#N/A,#N/A,FALSE,"Лист4"}</definedName>
    <definedName name="cvvv" hidden="1">{#N/A,#N/A,FALSE,"Лист4"}</definedName>
    <definedName name="cvvvvvv" localSheetId="3" hidden="1">{#N/A,#N/A,FALSE,"Лист4"}</definedName>
    <definedName name="cvvvvvv" localSheetId="4" hidden="1">{#N/A,#N/A,FALSE,"Лист4"}</definedName>
    <definedName name="cvvvvvv" hidden="1">{#N/A,#N/A,FALSE,"Лист4"}</definedName>
    <definedName name="dc" localSheetId="3" hidden="1">{#N/A,#N/A,FALSE,"Лист4"}</definedName>
    <definedName name="dc" localSheetId="4" hidden="1">{#N/A,#N/A,FALSE,"Лист4"}</definedName>
    <definedName name="dc" hidden="1">{#N/A,#N/A,FALSE,"Лист4"}</definedName>
    <definedName name="dcv" localSheetId="3" hidden="1">{#N/A,#N/A,FALSE,"Лист4"}</definedName>
    <definedName name="dcv" localSheetId="4" hidden="1">{#N/A,#N/A,FALSE,"Лист4"}</definedName>
    <definedName name="dcv" hidden="1">{#N/A,#N/A,FALSE,"Лист4"}</definedName>
    <definedName name="DKS" localSheetId="2">#REF!</definedName>
    <definedName name="DKS" localSheetId="3">#REF!</definedName>
    <definedName name="DKS" localSheetId="4">#REF!</definedName>
    <definedName name="DKS">#REF!</definedName>
    <definedName name="dod" localSheetId="2">#REF!</definedName>
    <definedName name="dod" localSheetId="3">#REF!</definedName>
    <definedName name="dod" localSheetId="4">#REF!</definedName>
    <definedName name="dod">#REF!</definedName>
    <definedName name="dod_4" localSheetId="2">#REF!</definedName>
    <definedName name="dod_4" localSheetId="3">#REF!</definedName>
    <definedName name="dod_4" localSheetId="4">#REF!</definedName>
    <definedName name="dod_4">#REF!</definedName>
    <definedName name="dodat1">[2]Пер!$N$33</definedName>
    <definedName name="dodik" localSheetId="2">#REF!</definedName>
    <definedName name="dodik" localSheetId="3">#REF!</definedName>
    <definedName name="dodik" localSheetId="4">#REF!</definedName>
    <definedName name="dodik">#REF!</definedName>
    <definedName name="DON1KC" localSheetId="2">#REF!</definedName>
    <definedName name="DON1KC" localSheetId="3">#REF!</definedName>
    <definedName name="DON1KC" localSheetId="4">#REF!</definedName>
    <definedName name="DON1KC">#REF!</definedName>
    <definedName name="Dt" localSheetId="2">#REF!</definedName>
    <definedName name="Dt" localSheetId="3">#REF!</definedName>
    <definedName name="Dt" localSheetId="4">#REF!</definedName>
    <definedName name="Dt">#REF!</definedName>
    <definedName name="e" localSheetId="3" hidden="1">{#N/A,#N/A,FALSE,"Лист4"}</definedName>
    <definedName name="e" localSheetId="4" hidden="1">{#N/A,#N/A,FALSE,"Лист4"}</definedName>
    <definedName name="e" hidden="1">{#N/A,#N/A,FALSE,"Лист4"}</definedName>
    <definedName name="ea" localSheetId="3" hidden="1">{#N/A,#N/A,FALSE,"Лист4"}</definedName>
    <definedName name="ea" localSheetId="4" hidden="1">{#N/A,#N/A,FALSE,"Лист4"}</definedName>
    <definedName name="ea" hidden="1">{#N/A,#N/A,FALSE,"Лист4"}</definedName>
    <definedName name="ecs" localSheetId="3" hidden="1">{#N/A,#N/A,FALSE,"Лист4"}</definedName>
    <definedName name="ecs" localSheetId="4" hidden="1">{#N/A,#N/A,FALSE,"Лист4"}</definedName>
    <definedName name="ecs" hidden="1">{#N/A,#N/A,FALSE,"Лист4"}</definedName>
    <definedName name="edc" localSheetId="3" hidden="1">{#N/A,#N/A,FALSE,"Лист4"}</definedName>
    <definedName name="edc" localSheetId="4" hidden="1">{#N/A,#N/A,FALSE,"Лист4"}</definedName>
    <definedName name="edc" hidden="1">{#N/A,#N/A,FALSE,"Лист4"}</definedName>
    <definedName name="ee" localSheetId="3" hidden="1">{#N/A,#N/A,FALSE,"Лист4"}</definedName>
    <definedName name="ee" localSheetId="4" hidden="1">{#N/A,#N/A,FALSE,"Лист4"}</definedName>
    <definedName name="ee" hidden="1">{#N/A,#N/A,FALSE,"Лист4"}</definedName>
    <definedName name="eee" localSheetId="3" hidden="1">{#N/A,#N/A,FALSE,"Лист4"}</definedName>
    <definedName name="eee" localSheetId="4" hidden="1">{#N/A,#N/A,FALSE,"Лист4"}</definedName>
    <definedName name="eee" hidden="1">{#N/A,#N/A,FALSE,"Лист4"}</definedName>
    <definedName name="eeee" localSheetId="3" hidden="1">{#N/A,#N/A,FALSE,"Лист4"}</definedName>
    <definedName name="eeee" localSheetId="4" hidden="1">{#N/A,#N/A,FALSE,"Лист4"}</definedName>
    <definedName name="eeee" hidden="1">{#N/A,#N/A,FALSE,"Лист4"}</definedName>
    <definedName name="eeeee" localSheetId="3" hidden="1">{#N/A,#N/A,FALSE,"Лист4"}</definedName>
    <definedName name="eeeee" localSheetId="4" hidden="1">{#N/A,#N/A,FALSE,"Лист4"}</definedName>
    <definedName name="eeeee" hidden="1">{#N/A,#N/A,FALSE,"Лист4"}</definedName>
    <definedName name="eeeeee" localSheetId="3" hidden="1">{#N/A,#N/A,FALSE,"Лист4"}</definedName>
    <definedName name="eeeeee" localSheetId="4" hidden="1">{#N/A,#N/A,FALSE,"Лист4"}</definedName>
    <definedName name="eeeeee" hidden="1">{#N/A,#N/A,FALSE,"Лист4"}</definedName>
    <definedName name="eeeeeeee" localSheetId="3" hidden="1">{#N/A,#N/A,FALSE,"Лист4"}</definedName>
    <definedName name="eeeeeeee" localSheetId="4" hidden="1">{#N/A,#N/A,FALSE,"Лист4"}</definedName>
    <definedName name="eeeeeeee" hidden="1">{#N/A,#N/A,FALSE,"Лист4"}</definedName>
    <definedName name="eeeeeeeee" localSheetId="3" hidden="1">{#N/A,#N/A,FALSE,"Лист4"}</definedName>
    <definedName name="eeeeeeeee" localSheetId="4" hidden="1">{#N/A,#N/A,FALSE,"Лист4"}</definedName>
    <definedName name="eeeeeeeee" hidden="1">{#N/A,#N/A,FALSE,"Лист4"}</definedName>
    <definedName name="eeeeeeeeee" localSheetId="3" hidden="1">{#N/A,#N/A,FALSE,"Лист4"}</definedName>
    <definedName name="eeeeeeeeee" localSheetId="4" hidden="1">{#N/A,#N/A,FALSE,"Лист4"}</definedName>
    <definedName name="eeeeeeeeee" hidden="1">{#N/A,#N/A,FALSE,"Лист4"}</definedName>
    <definedName name="eeeeeeeeeeeeeeeeeeeee" localSheetId="3" hidden="1">{#N/A,#N/A,FALSE,"Лист4"}</definedName>
    <definedName name="eeeeeeeeeeeeeeeeeeeee" localSheetId="4" hidden="1">{#N/A,#N/A,FALSE,"Лист4"}</definedName>
    <definedName name="eeeeeeeeeeeeeeeeeeeee" hidden="1">{#N/A,#N/A,FALSE,"Лист4"}</definedName>
    <definedName name="eeeeeeeeeeeeeeeeeeeeee" localSheetId="3" hidden="1">{#N/A,#N/A,FALSE,"Лист4"}</definedName>
    <definedName name="eeeeeeeeeeeeeeeeeeeeee" localSheetId="4" hidden="1">{#N/A,#N/A,FALSE,"Лист4"}</definedName>
    <definedName name="eeeeeeeeeeeeeeeeeeeeee" hidden="1">{#N/A,#N/A,FALSE,"Лист4"}</definedName>
    <definedName name="eeeeeeeeeeeeeeeeeeeeeee" localSheetId="3" hidden="1">{#N/A,#N/A,FALSE,"Лист4"}</definedName>
    <definedName name="eeeeeeeeeeeeeeeeeeeeeee" localSheetId="4" hidden="1">{#N/A,#N/A,FALSE,"Лист4"}</definedName>
    <definedName name="eeeeeeeeeeeeeeeeeeeeeee" hidden="1">{#N/A,#N/A,FALSE,"Лист4"}</definedName>
    <definedName name="eeeeeeeeeeeeeeeeeeeeeeeeeeeeee" localSheetId="3" hidden="1">{#N/A,#N/A,FALSE,"Лист4"}</definedName>
    <definedName name="eeeeeeeeeeeeeeeeeeeeeeeeeeeeee" localSheetId="4" hidden="1">{#N/A,#N/A,FALSE,"Лист4"}</definedName>
    <definedName name="eeeeeeeeeeeeeeeeeeeeeeeeeeeeee" hidden="1">{#N/A,#N/A,FALSE,"Лист4"}</definedName>
    <definedName name="eeeeeeeeeeeeeeeeeeeeeer" localSheetId="3" hidden="1">{#N/A,#N/A,FALSE,"Лист4"}</definedName>
    <definedName name="eeeeeeeeeeeeeeeeeeeeeer" localSheetId="4" hidden="1">{#N/A,#N/A,FALSE,"Лист4"}</definedName>
    <definedName name="eeeeeeeeeeeeeeeeeeeeeer" hidden="1">{#N/A,#N/A,FALSE,"Лист4"}</definedName>
    <definedName name="ei" localSheetId="3" hidden="1">{#N/A,#N/A,FALSE,"Лист4"}</definedName>
    <definedName name="ei" localSheetId="4" hidden="1">{#N/A,#N/A,FALSE,"Лист4"}</definedName>
    <definedName name="ei" hidden="1">{#N/A,#N/A,FALSE,"Лист4"}</definedName>
    <definedName name="eo" localSheetId="3" hidden="1">{#N/A,#N/A,FALSE,"Лист4"}</definedName>
    <definedName name="eo" localSheetId="4" hidden="1">{#N/A,#N/A,FALSE,"Лист4"}</definedName>
    <definedName name="eo" hidden="1">{#N/A,#N/A,FALSE,"Лист4"}</definedName>
    <definedName name="ep" localSheetId="3" hidden="1">{#N/A,#N/A,FALSE,"Лист4"}</definedName>
    <definedName name="ep" localSheetId="4" hidden="1">{#N/A,#N/A,FALSE,"Лист4"}</definedName>
    <definedName name="ep" hidden="1">{#N/A,#N/A,FALSE,"Лист4"}</definedName>
    <definedName name="eq" localSheetId="3" hidden="1">{#N/A,#N/A,FALSE,"Лист4"}</definedName>
    <definedName name="eq" localSheetId="4" hidden="1">{#N/A,#N/A,FALSE,"Лист4"}</definedName>
    <definedName name="eq" hidden="1">{#N/A,#N/A,FALSE,"Лист4"}</definedName>
    <definedName name="er" localSheetId="3" hidden="1">{#N/A,#N/A,FALSE,"Лист4"}</definedName>
    <definedName name="er" localSheetId="4" hidden="1">{#N/A,#N/A,FALSE,"Лист4"}</definedName>
    <definedName name="er" hidden="1">{#N/A,#N/A,FALSE,"Лист4"}</definedName>
    <definedName name="err" localSheetId="3" hidden="1">{#N/A,#N/A,FALSE,"Лист4"}</definedName>
    <definedName name="err" localSheetId="4" hidden="1">{#N/A,#N/A,FALSE,"Лист4"}</definedName>
    <definedName name="err" hidden="1">{#N/A,#N/A,FALSE,"Лист4"}</definedName>
    <definedName name="es" localSheetId="3" hidden="1">{#N/A,#N/A,FALSE,"Лист4"}</definedName>
    <definedName name="es" localSheetId="4" hidden="1">{#N/A,#N/A,FALSE,"Лист4"}</definedName>
    <definedName name="es" hidden="1">{#N/A,#N/A,FALSE,"Лист4"}</definedName>
    <definedName name="et" localSheetId="3" hidden="1">{#N/A,#N/A,FALSE,"Лист4"}</definedName>
    <definedName name="et" localSheetId="4" hidden="1">{#N/A,#N/A,FALSE,"Лист4"}</definedName>
    <definedName name="et" hidden="1">{#N/A,#N/A,FALSE,"Лист4"}</definedName>
    <definedName name="eu" localSheetId="3" hidden="1">{#N/A,#N/A,FALSE,"Лист4"}</definedName>
    <definedName name="eu" localSheetId="4" hidden="1">{#N/A,#N/A,FALSE,"Лист4"}</definedName>
    <definedName name="eu" hidden="1">{#N/A,#N/A,FALSE,"Лист4"}</definedName>
    <definedName name="ew" localSheetId="3" hidden="1">{#N/A,#N/A,FALSE,"Лист4"}</definedName>
    <definedName name="ew" localSheetId="4" hidden="1">{#N/A,#N/A,FALSE,"Лист4"}</definedName>
    <definedName name="ew" hidden="1">{#N/A,#N/A,FALSE,"Лист4"}</definedName>
    <definedName name="ewq" localSheetId="3" hidden="1">{#N/A,#N/A,FALSE,"Лист4"}</definedName>
    <definedName name="ewq" localSheetId="4" hidden="1">{#N/A,#N/A,FALSE,"Лист4"}</definedName>
    <definedName name="ewq" hidden="1">{#N/A,#N/A,FALSE,"Лист4"}</definedName>
    <definedName name="eww" localSheetId="3" hidden="1">{#N/A,#N/A,FALSE,"Лист4"}</definedName>
    <definedName name="eww" localSheetId="4" hidden="1">{#N/A,#N/A,FALSE,"Лист4"}</definedName>
    <definedName name="eww" hidden="1">{#N/A,#N/A,FALSE,"Лист4"}</definedName>
    <definedName name="ey" localSheetId="3" hidden="1">{#N/A,#N/A,FALSE,"Лист4"}</definedName>
    <definedName name="ey" localSheetId="4" hidden="1">{#N/A,#N/A,FALSE,"Лист4"}</definedName>
    <definedName name="ey" hidden="1">{#N/A,#N/A,FALSE,"Лист4"}</definedName>
    <definedName name="f" localSheetId="3" hidden="1">{#N/A,#N/A,FALSE,"Лист4"}</definedName>
    <definedName name="f" localSheetId="4" hidden="1">{#N/A,#N/A,FALSE,"Лист4"}</definedName>
    <definedName name="f" hidden="1">{#N/A,#N/A,FALSE,"Лист4"}</definedName>
    <definedName name="ff" localSheetId="3" hidden="1">{#N/A,#N/A,FALSE,"Лист4"}</definedName>
    <definedName name="ff" localSheetId="4" hidden="1">{#N/A,#N/A,FALSE,"Лист4"}</definedName>
    <definedName name="ff" hidden="1">{#N/A,#N/A,FALSE,"Лист4"}</definedName>
    <definedName name="fff" localSheetId="3" hidden="1">{#N/A,#N/A,FALSE,"Лист4"}</definedName>
    <definedName name="fff" localSheetId="4" hidden="1">{#N/A,#N/A,FALSE,"Лист4"}</definedName>
    <definedName name="fff" hidden="1">{#N/A,#N/A,FALSE,"Лист4"}</definedName>
    <definedName name="ffff" localSheetId="3" hidden="1">{#N/A,#N/A,FALSE,"Лист4"}</definedName>
    <definedName name="ffff" localSheetId="4" hidden="1">{#N/A,#N/A,FALSE,"Лист4"}</definedName>
    <definedName name="ffff" hidden="1">{#N/A,#N/A,FALSE,"Лист4"}</definedName>
    <definedName name="fffff" localSheetId="3" hidden="1">{#N/A,#N/A,FALSE,"Лист4"}</definedName>
    <definedName name="fffff" localSheetId="4" hidden="1">{#N/A,#N/A,FALSE,"Лист4"}</definedName>
    <definedName name="fffff" hidden="1">{#N/A,#N/A,FALSE,"Лист4"}</definedName>
    <definedName name="ffffffff" localSheetId="3" hidden="1">{#N/A,#N/A,FALSE,"Лист4"}</definedName>
    <definedName name="ffffffff" localSheetId="4" hidden="1">{#N/A,#N/A,FALSE,"Лист4"}</definedName>
    <definedName name="ffffffff" hidden="1">{#N/A,#N/A,FALSE,"Лист4"}</definedName>
    <definedName name="fffffffff" localSheetId="3" hidden="1">{#N/A,#N/A,FALSE,"Лист4"}</definedName>
    <definedName name="fffffffff" localSheetId="4" hidden="1">{#N/A,#N/A,FALSE,"Лист4"}</definedName>
    <definedName name="fffffffff" hidden="1">{#N/A,#N/A,FALSE,"Лист4"}</definedName>
    <definedName name="ffffffffffffff" localSheetId="3" hidden="1">{#N/A,#N/A,FALSE,"Лист4"}</definedName>
    <definedName name="ffffffffffffff" localSheetId="4" hidden="1">{#N/A,#N/A,FALSE,"Лист4"}</definedName>
    <definedName name="ffffffffffffff" hidden="1">{#N/A,#N/A,FALSE,"Лист4"}</definedName>
    <definedName name="fffffffffffffff" localSheetId="3" hidden="1">{#N/A,#N/A,FALSE,"Лист4"}</definedName>
    <definedName name="fffffffffffffff" localSheetId="4" hidden="1">{#N/A,#N/A,FALSE,"Лист4"}</definedName>
    <definedName name="fffffffffffffff" hidden="1">{#N/A,#N/A,FALSE,"Лист4"}</definedName>
    <definedName name="ffffffffffffffffff" localSheetId="3" hidden="1">{#N/A,#N/A,FALSE,"Лист4"}</definedName>
    <definedName name="ffffffffffffffffff" localSheetId="4" hidden="1">{#N/A,#N/A,FALSE,"Лист4"}</definedName>
    <definedName name="ffffffffffffffffff" hidden="1">{#N/A,#N/A,FALSE,"Лист4"}</definedName>
    <definedName name="fffffffffffffffffff" localSheetId="3" hidden="1">{#N/A,#N/A,FALSE,"Лист4"}</definedName>
    <definedName name="fffffffffffffffffff" localSheetId="4" hidden="1">{#N/A,#N/A,FALSE,"Лист4"}</definedName>
    <definedName name="fffffffffffffffffff" hidden="1">{#N/A,#N/A,FALSE,"Лист4"}</definedName>
    <definedName name="fffffffffffffffffffffffffffff" localSheetId="3" hidden="1">{#N/A,#N/A,FALSE,"Лист4"}</definedName>
    <definedName name="fffffffffffffffffffffffffffff" localSheetId="4" hidden="1">{#N/A,#N/A,FALSE,"Лист4"}</definedName>
    <definedName name="fffffffffffffffffffffffffffff" hidden="1">{#N/A,#N/A,FALSE,"Лист4"}</definedName>
    <definedName name="fffffffffffffffffffffffffffffff" localSheetId="3" hidden="1">{#N/A,#N/A,FALSE,"Лист4"}</definedName>
    <definedName name="fffffffffffffffffffffffffffffff" localSheetId="4" hidden="1">{#N/A,#N/A,FALSE,"Лист4"}</definedName>
    <definedName name="fffffffffffffffffffffffffffffff" hidden="1">{#N/A,#N/A,FALSE,"Лист4"}</definedName>
    <definedName name="fg" localSheetId="2">#REF!</definedName>
    <definedName name="fg" localSheetId="3">#REF!</definedName>
    <definedName name="fg" localSheetId="4">#REF!</definedName>
    <definedName name="fg">#REF!</definedName>
    <definedName name="fo" localSheetId="3" hidden="1">{#N/A,#N/A,FALSE,"Лист4"}</definedName>
    <definedName name="fo" localSheetId="4" hidden="1">{#N/A,#N/A,FALSE,"Лист4"}</definedName>
    <definedName name="fo" hidden="1">{#N/A,#N/A,FALSE,"Лист4"}</definedName>
    <definedName name="gfd" localSheetId="3" hidden="1">{#N/A,#N/A,FALSE,"Лист4"}</definedName>
    <definedName name="gfd" localSheetId="4" hidden="1">{#N/A,#N/A,FALSE,"Лист4"}</definedName>
    <definedName name="gfd" hidden="1">{#N/A,#N/A,FALSE,"Лист4"}</definedName>
    <definedName name="HAVSTJAG" localSheetId="2">#REF!</definedName>
    <definedName name="HAVSTJAG" localSheetId="3">#REF!</definedName>
    <definedName name="HAVSTJAG" localSheetId="4">#REF!</definedName>
    <definedName name="HAVSTJAG">#REF!</definedName>
    <definedName name="Hd" localSheetId="2">#REF!</definedName>
    <definedName name="Hd" localSheetId="4">#REF!</definedName>
    <definedName name="Hd">#REF!</definedName>
    <definedName name="hg" localSheetId="2">#REF!</definedName>
    <definedName name="hg" localSheetId="3">#REF!</definedName>
    <definedName name="hg" localSheetId="4">#REF!</definedName>
    <definedName name="hg">#REF!</definedName>
    <definedName name="hhhh" localSheetId="2">#REF!</definedName>
    <definedName name="hhhh" localSheetId="3">#REF!</definedName>
    <definedName name="hhhh" localSheetId="4">#REF!</definedName>
    <definedName name="hhhh">#REF!</definedName>
    <definedName name="HKC" localSheetId="2">#REF!</definedName>
    <definedName name="HKC" localSheetId="3">#REF!</definedName>
    <definedName name="HKC" localSheetId="4">#REF!</definedName>
    <definedName name="HKC">#REF!</definedName>
    <definedName name="Ho" localSheetId="2">#REF!</definedName>
    <definedName name="Ho" localSheetId="4">#REF!</definedName>
    <definedName name="Ho">#REF!</definedName>
    <definedName name="hp" localSheetId="3" hidden="1">{#N/A,#N/A,FALSE,"Лист4"}</definedName>
    <definedName name="hp" localSheetId="4" hidden="1">{#N/A,#N/A,FALSE,"Лист4"}</definedName>
    <definedName name="hp" hidden="1">{#N/A,#N/A,FALSE,"Лист4"}</definedName>
    <definedName name="HSKC" localSheetId="2">#REF!</definedName>
    <definedName name="HSKC" localSheetId="3">#REF!</definedName>
    <definedName name="HSKC" localSheetId="4">#REF!</definedName>
    <definedName name="HSKC">#REF!</definedName>
    <definedName name="Hy" localSheetId="2">#REF!</definedName>
    <definedName name="Hy" localSheetId="4">#REF!</definedName>
    <definedName name="Hy">#REF!</definedName>
    <definedName name="Hz" localSheetId="2">#REF!</definedName>
    <definedName name="Hz" localSheetId="4">#REF!</definedName>
    <definedName name="Hz">#REF!</definedName>
    <definedName name="ies" localSheetId="3" hidden="1">{#N/A,#N/A,FALSE,"Лист4"}</definedName>
    <definedName name="ies" localSheetId="4" hidden="1">{#N/A,#N/A,FALSE,"Лист4"}</definedName>
    <definedName name="ies" hidden="1">{#N/A,#N/A,FALSE,"Лист4"}</definedName>
    <definedName name="ik" localSheetId="3" hidden="1">{#N/A,#N/A,FALSE,"Лист4"}</definedName>
    <definedName name="ik" localSheetId="4" hidden="1">{#N/A,#N/A,FALSE,"Лист4"}</definedName>
    <definedName name="ik" hidden="1">{#N/A,#N/A,FALSE,"Лист4"}</definedName>
    <definedName name="j" localSheetId="3" hidden="1">{#N/A,#N/A,FALSE,"Лист4"}</definedName>
    <definedName name="j" localSheetId="4" hidden="1">{#N/A,#N/A,FALSE,"Лист4"}</definedName>
    <definedName name="j" hidden="1">{#N/A,#N/A,FALSE,"Лист4"}</definedName>
    <definedName name="jh" localSheetId="3" hidden="1">{#N/A,#N/A,FALSE,"Лист4"}</definedName>
    <definedName name="jh" localSheetId="4" hidden="1">{#N/A,#N/A,FALSE,"Лист4"}</definedName>
    <definedName name="jh" hidden="1">{#N/A,#N/A,FALSE,"Лист4"}</definedName>
    <definedName name="jhjhjhj" localSheetId="2">#REF!</definedName>
    <definedName name="jhjhjhj" localSheetId="3">#REF!</definedName>
    <definedName name="jhjhjhj" localSheetId="4">#REF!</definedName>
    <definedName name="jhjhjhj">#REF!</definedName>
    <definedName name="jhl" localSheetId="3" hidden="1">{#N/A,#N/A,FALSE,"Лист4"}</definedName>
    <definedName name="jhl" localSheetId="4" hidden="1">{#N/A,#N/A,FALSE,"Лист4"}</definedName>
    <definedName name="jhl" hidden="1">{#N/A,#N/A,FALSE,"Лист4"}</definedName>
    <definedName name="jjjjjjjjjjjjjjjjjjjjjjjjjjjjjjj" localSheetId="3" hidden="1">{#N/A,#N/A,FALSE,"Лист4"}</definedName>
    <definedName name="jjjjjjjjjjjjjjjjjjjjjjjjjjjjjjj" localSheetId="4" hidden="1">{#N/A,#N/A,FALSE,"Лист4"}</definedName>
    <definedName name="jjjjjjjjjjjjjjjjjjjjjjjjjjjjjjj" hidden="1">{#N/A,#N/A,FALSE,"Лист4"}</definedName>
    <definedName name="jjjjjjjjjjjjjjjjjjjjjjjjjjjjjjjjjjjjjjjjjjj" localSheetId="3" hidden="1">{#N/A,#N/A,FALSE,"Лист4"}</definedName>
    <definedName name="jjjjjjjjjjjjjjjjjjjjjjjjjjjjjjjjjjjjjjjjjjj" localSheetId="4" hidden="1">{#N/A,#N/A,FALSE,"Лист4"}</definedName>
    <definedName name="jjjjjjjjjjjjjjjjjjjjjjjjjjjjjjjjjjjjjjjjjjj" hidden="1">{#N/A,#N/A,FALSE,"Лист4"}</definedName>
    <definedName name="jxq" localSheetId="3" hidden="1">{#N/A,#N/A,FALSE,"Лист4"}</definedName>
    <definedName name="jxq" localSheetId="4" hidden="1">{#N/A,#N/A,FALSE,"Лист4"}</definedName>
    <definedName name="jxq" hidden="1">{#N/A,#N/A,FALSE,"Лист4"}</definedName>
    <definedName name="k" localSheetId="3" hidden="1">{#N/A,#N/A,FALSE,"Лист4"}</definedName>
    <definedName name="k" localSheetId="4" hidden="1">{#N/A,#N/A,FALSE,"Лист4"}</definedName>
    <definedName name="k" hidden="1">{#N/A,#N/A,FALSE,"Лист4"}</definedName>
    <definedName name="Kdm" localSheetId="2">#REF!</definedName>
    <definedName name="Kdm" localSheetId="4">#REF!</definedName>
    <definedName name="Kdm">#REF!</definedName>
    <definedName name="Kdm_s" localSheetId="2">#REF!</definedName>
    <definedName name="Kdm_s" localSheetId="4">#REF!</definedName>
    <definedName name="Kdm_s">#REF!</definedName>
    <definedName name="Kgmr" localSheetId="2">#REF!</definedName>
    <definedName name="Kgmr" localSheetId="4">#REF!</definedName>
    <definedName name="Kgmr">#REF!</definedName>
    <definedName name="kj" localSheetId="2">#REF!</definedName>
    <definedName name="kj" localSheetId="3">#REF!</definedName>
    <definedName name="kj" localSheetId="4">#REF!</definedName>
    <definedName name="kj">#REF!</definedName>
    <definedName name="kjh" localSheetId="3" hidden="1">{#N/A,#N/A,FALSE,"Лист4"}</definedName>
    <definedName name="kjh" localSheetId="4" hidden="1">{#N/A,#N/A,FALSE,"Лист4"}</definedName>
    <definedName name="kjh" hidden="1">{#N/A,#N/A,FALSE,"Лист4"}</definedName>
    <definedName name="kk" localSheetId="3" hidden="1">{#N/A,#N/A,FALSE,"Лист4"}</definedName>
    <definedName name="kk" localSheetId="4" hidden="1">{#N/A,#N/A,FALSE,"Лист4"}</definedName>
    <definedName name="kk" hidden="1">{#N/A,#N/A,FALSE,"Лист4"}</definedName>
    <definedName name="kkk" localSheetId="3" hidden="1">{#N/A,#N/A,FALSE,"Лист4"}</definedName>
    <definedName name="kkk" localSheetId="4" hidden="1">{#N/A,#N/A,FALSE,"Лист4"}</definedName>
    <definedName name="kkk" hidden="1">{#N/A,#N/A,FALSE,"Лист4"}</definedName>
    <definedName name="kkkkk" localSheetId="3" hidden="1">{#N/A,#N/A,FALSE,"Лист4"}</definedName>
    <definedName name="kkkkk" localSheetId="4" hidden="1">{#N/A,#N/A,FALSE,"Лист4"}</definedName>
    <definedName name="kkkkk" hidden="1">{#N/A,#N/A,FALSE,"Лист4"}</definedName>
    <definedName name="kkkkkk" localSheetId="3" hidden="1">{#N/A,#N/A,FALSE,"Лист4"}</definedName>
    <definedName name="kkkkkk" localSheetId="4" hidden="1">{#N/A,#N/A,FALSE,"Лист4"}</definedName>
    <definedName name="kkkkkk" hidden="1">{#N/A,#N/A,FALSE,"Лист4"}</definedName>
    <definedName name="kkkkkkk" localSheetId="3" hidden="1">{#N/A,#N/A,FALSE,"Лист4"}</definedName>
    <definedName name="kkkkkkk" localSheetId="4" hidden="1">{#N/A,#N/A,FALSE,"Лист4"}</definedName>
    <definedName name="kkkkkkk" hidden="1">{#N/A,#N/A,FALSE,"Лист4"}</definedName>
    <definedName name="kkkkkkkk" localSheetId="3" hidden="1">{#N/A,#N/A,FALSE,"Лист4"}</definedName>
    <definedName name="kkkkkkkk" localSheetId="4" hidden="1">{#N/A,#N/A,FALSE,"Лист4"}</definedName>
    <definedName name="kkkkkkkk" hidden="1">{#N/A,#N/A,FALSE,"Лист4"}</definedName>
    <definedName name="kkkkkkkkkk" localSheetId="3" hidden="1">{#N/A,#N/A,FALSE,"Лист4"}</definedName>
    <definedName name="kkkkkkkkkk" localSheetId="4" hidden="1">{#N/A,#N/A,FALSE,"Лист4"}</definedName>
    <definedName name="kkkkkkkkkk" hidden="1">{#N/A,#N/A,FALSE,"Лист4"}</definedName>
    <definedName name="kkkkkkkkkkkkkkk" localSheetId="3" hidden="1">{#N/A,#N/A,FALSE,"Лист4"}</definedName>
    <definedName name="kkkkkkkkkkkkkkk" localSheetId="4" hidden="1">{#N/A,#N/A,FALSE,"Лист4"}</definedName>
    <definedName name="kkkkkkkkkkkkkkk" hidden="1">{#N/A,#N/A,FALSE,"Лист4"}</definedName>
    <definedName name="kkkkkkkkkkkkkkkkkkkkk" localSheetId="3" hidden="1">{#N/A,#N/A,FALSE,"Лист4"}</definedName>
    <definedName name="kkkkkkkkkkkkkkkkkkkkk" localSheetId="4" hidden="1">{#N/A,#N/A,FALSE,"Лист4"}</definedName>
    <definedName name="kkkkkkkkkkkkkkkkkkkkk" hidden="1">{#N/A,#N/A,FALSE,"Лист4"}</definedName>
    <definedName name="kl" localSheetId="3" hidden="1">{#N/A,#N/A,FALSE,"Лист4"}</definedName>
    <definedName name="kl" localSheetId="4" hidden="1">{#N/A,#N/A,FALSE,"Лист4"}</definedName>
    <definedName name="kl" hidden="1">{#N/A,#N/A,FALSE,"Лист4"}</definedName>
    <definedName name="kla" localSheetId="3" hidden="1">{#N/A,#N/A,FALSE,"Лист4"}</definedName>
    <definedName name="kla" localSheetId="4" hidden="1">{#N/A,#N/A,FALSE,"Лист4"}</definedName>
    <definedName name="kla" hidden="1">{#N/A,#N/A,FALSE,"Лист4"}</definedName>
    <definedName name="kll" localSheetId="3" hidden="1">{#N/A,#N/A,FALSE,"Лист4"}</definedName>
    <definedName name="kll" localSheetId="4" hidden="1">{#N/A,#N/A,FALSE,"Лист4"}</definedName>
    <definedName name="kll" hidden="1">{#N/A,#N/A,FALSE,"Лист4"}</definedName>
    <definedName name="Kmr" localSheetId="2">#REF!</definedName>
    <definedName name="Kmr" localSheetId="4">#REF!</definedName>
    <definedName name="Kmr">#REF!</definedName>
    <definedName name="Kys" localSheetId="2">#REF!</definedName>
    <definedName name="Kys" localSheetId="4">#REF!</definedName>
    <definedName name="Kys">#REF!</definedName>
    <definedName name="Kzs" localSheetId="2">#REF!</definedName>
    <definedName name="Kzs" localSheetId="4">#REF!</definedName>
    <definedName name="Kzs">#REF!</definedName>
    <definedName name="lcn" localSheetId="3" hidden="1">{#N/A,#N/A,FALSE,"Лист4"}</definedName>
    <definedName name="lcn" localSheetId="4" hidden="1">{#N/A,#N/A,FALSE,"Лист4"}</definedName>
    <definedName name="lcn" hidden="1">{#N/A,#N/A,FALSE,"Лист4"}</definedName>
    <definedName name="lf" localSheetId="3" hidden="1">{#N/A,#N/A,FALSE,"Лист4"}</definedName>
    <definedName name="lf" localSheetId="4" hidden="1">{#N/A,#N/A,FALSE,"Лист4"}</definedName>
    <definedName name="lf" hidden="1">{#N/A,#N/A,FALSE,"Лист4"}</definedName>
    <definedName name="lk" localSheetId="3" hidden="1">{#N/A,#N/A,FALSE,"Лист4"}</definedName>
    <definedName name="lk" localSheetId="4" hidden="1">{#N/A,#N/A,FALSE,"Лист4"}</definedName>
    <definedName name="lk" hidden="1">{#N/A,#N/A,FALSE,"Лист4"}</definedName>
    <definedName name="ll" localSheetId="3" hidden="1">{#N/A,#N/A,FALSE,"Лист4"}</definedName>
    <definedName name="ll" localSheetId="4" hidden="1">{#N/A,#N/A,FALSE,"Лист4"}</definedName>
    <definedName name="ll" hidden="1">{#N/A,#N/A,FALSE,"Лист4"}</definedName>
    <definedName name="lllllllllllllll" localSheetId="3" hidden="1">{#N/A,#N/A,FALSE,"Лист4"}</definedName>
    <definedName name="lllllllllllllll" localSheetId="4" hidden="1">{#N/A,#N/A,FALSE,"Лист4"}</definedName>
    <definedName name="lllllllllllllll" hidden="1">{#N/A,#N/A,FALSE,"Лист4"}</definedName>
    <definedName name="lllllllllllllllllllllll" localSheetId="3" hidden="1">{#N/A,#N/A,FALSE,"Лист4"}</definedName>
    <definedName name="lllllllllllllllllllllll" localSheetId="4" hidden="1">{#N/A,#N/A,FALSE,"Лист4"}</definedName>
    <definedName name="lllllllllllllllllllllll" hidden="1">{#N/A,#N/A,FALSE,"Лист4"}</definedName>
    <definedName name="lllllllllllllllllllllllllllllllllllllllllllllll" localSheetId="3" hidden="1">{#N/A,#N/A,FALSE,"Лист4"}</definedName>
    <definedName name="lllllllllllllllllllllllllllllllllllllllllllllll" localSheetId="4" hidden="1">{#N/A,#N/A,FALSE,"Лист4"}</definedName>
    <definedName name="lllllllllllllllllllllllllllllllllllllllllllllll" hidden="1">{#N/A,#N/A,FALSE,"Лист4"}</definedName>
    <definedName name="M">[2]Пер!$N$34</definedName>
    <definedName name="mb" localSheetId="3" hidden="1">{#N/A,#N/A,FALSE,"Лист4"}</definedName>
    <definedName name="mb" localSheetId="4" hidden="1">{#N/A,#N/A,FALSE,"Лист4"}</definedName>
    <definedName name="mb" hidden="1">{#N/A,#N/A,FALSE,"Лист4"}</definedName>
    <definedName name="Mes" localSheetId="2">#REF!</definedName>
    <definedName name="Mes" localSheetId="3">#REF!</definedName>
    <definedName name="Mes" localSheetId="4">#REF!</definedName>
    <definedName name="Mes">#REF!</definedName>
    <definedName name="Mes_Txt" localSheetId="2">#REF!</definedName>
    <definedName name="Mes_Txt" localSheetId="3">#REF!</definedName>
    <definedName name="Mes_Txt" localSheetId="4">#REF!</definedName>
    <definedName name="Mes_Txt">#REF!</definedName>
    <definedName name="Mes_Txt2" localSheetId="2">#REF!</definedName>
    <definedName name="Mes_Txt2" localSheetId="3">#REF!</definedName>
    <definedName name="Mes_Txt2" localSheetId="4">#REF!</definedName>
    <definedName name="Mes_Txt2">#REF!</definedName>
    <definedName name="mi" localSheetId="3" hidden="1">{#N/A,#N/A,FALSE,"Лист4"}</definedName>
    <definedName name="mi" localSheetId="4" hidden="1">{#N/A,#N/A,FALSE,"Лист4"}</definedName>
    <definedName name="mi" hidden="1">{#N/A,#N/A,FALSE,"Лист4"}</definedName>
    <definedName name="MTS">[5]Пер!$N$33</definedName>
    <definedName name="MTS_Txt" localSheetId="2">#REF!</definedName>
    <definedName name="MTS_Txt" localSheetId="3">#REF!</definedName>
    <definedName name="MTS_Txt" localSheetId="4">#REF!</definedName>
    <definedName name="MTS_Txt">#REF!</definedName>
    <definedName name="N">[2]Пер!$N$33</definedName>
    <definedName name="NAVDON" localSheetId="2">#REF!</definedName>
    <definedName name="NAVDON" localSheetId="3">#REF!</definedName>
    <definedName name="NAVDON" localSheetId="4">#REF!</definedName>
    <definedName name="NAVDON">#REF!</definedName>
    <definedName name="NDO" localSheetId="2">#REF!</definedName>
    <definedName name="NDO" localSheetId="3">#REF!</definedName>
    <definedName name="NDO" localSheetId="4">#REF!</definedName>
    <definedName name="NDO">#REF!</definedName>
    <definedName name="ne" localSheetId="3" hidden="1">{#N/A,#N/A,FALSE,"Лист4"}</definedName>
    <definedName name="ne" localSheetId="4" hidden="1">{#N/A,#N/A,FALSE,"Лист4"}</definedName>
    <definedName name="ne" hidden="1">{#N/A,#N/A,FALSE,"Лист4"}</definedName>
    <definedName name="ni" localSheetId="3" hidden="1">{#N/A,#N/A,FALSE,"Лист4"}</definedName>
    <definedName name="ni" localSheetId="4" hidden="1">{#N/A,#N/A,FALSE,"Лист4"}</definedName>
    <definedName name="ni" hidden="1">{#N/A,#N/A,FALSE,"Лист4"}</definedName>
    <definedName name="NK" localSheetId="2">#REF!</definedName>
    <definedName name="NK" localSheetId="3">#REF!</definedName>
    <definedName name="NK" localSheetId="4">#REF!</definedName>
    <definedName name="NK">#REF!</definedName>
    <definedName name="NKS" localSheetId="2">#REF!</definedName>
    <definedName name="NKS" localSheetId="3">#REF!</definedName>
    <definedName name="NKS" localSheetId="4">#REF!</definedName>
    <definedName name="NKS">#REF!</definedName>
    <definedName name="nm" localSheetId="3" hidden="1">{#N/A,#N/A,FALSE,"Лист4"}</definedName>
    <definedName name="nm" localSheetId="4" hidden="1">{#N/A,#N/A,FALSE,"Лист4"}</definedName>
    <definedName name="nm" hidden="1">{#N/A,#N/A,FALSE,"Лист4"}</definedName>
    <definedName name="nmmmmmmmmmmmm" localSheetId="3" hidden="1">{#N/A,#N/A,FALSE,"Лист4"}</definedName>
    <definedName name="nmmmmmmmmmmmm" localSheetId="4" hidden="1">{#N/A,#N/A,FALSE,"Лист4"}</definedName>
    <definedName name="nmmmmmmmmmmmm" hidden="1">{#N/A,#N/A,FALSE,"Лист4"}</definedName>
    <definedName name="nmnm" localSheetId="3" hidden="1">{#N/A,#N/A,FALSE,"Лист4"}</definedName>
    <definedName name="nmnm" localSheetId="4" hidden="1">{#N/A,#N/A,FALSE,"Лист4"}</definedName>
    <definedName name="nmnm" hidden="1">{#N/A,#N/A,FALSE,"Лист4"}</definedName>
    <definedName name="nnnn" localSheetId="3" hidden="1">{#N/A,#N/A,FALSE,"Лист4"}</definedName>
    <definedName name="nnnn" localSheetId="4" hidden="1">{#N/A,#N/A,FALSE,"Лист4"}</definedName>
    <definedName name="nnnn" hidden="1">{#N/A,#N/A,FALSE,"Лист4"}</definedName>
    <definedName name="nnnnn" localSheetId="3" hidden="1">{#N/A,#N/A,FALSE,"Лист4"}</definedName>
    <definedName name="nnnnn" localSheetId="4" hidden="1">{#N/A,#N/A,FALSE,"Лист4"}</definedName>
    <definedName name="nnnnn" hidden="1">{#N/A,#N/A,FALSE,"Лист4"}</definedName>
    <definedName name="nnnnnn" localSheetId="3" hidden="1">{#N/A,#N/A,FALSE,"Лист4"}</definedName>
    <definedName name="nnnnnn" localSheetId="4" hidden="1">{#N/A,#N/A,FALSE,"Лист4"}</definedName>
    <definedName name="nnnnnn" hidden="1">{#N/A,#N/A,FALSE,"Лист4"}</definedName>
    <definedName name="nnnnnnn" localSheetId="3" hidden="1">{#N/A,#N/A,FALSE,"Лист4"}</definedName>
    <definedName name="nnnnnnn" localSheetId="4" hidden="1">{#N/A,#N/A,FALSE,"Лист4"}</definedName>
    <definedName name="nnnnnnn" hidden="1">{#N/A,#N/A,FALSE,"Лист4"}</definedName>
    <definedName name="nnnnnnnnnnnn" localSheetId="3" hidden="1">{#N/A,#N/A,FALSE,"Лист4"}</definedName>
    <definedName name="nnnnnnnnnnnn" localSheetId="4" hidden="1">{#N/A,#N/A,FALSE,"Лист4"}</definedName>
    <definedName name="nnnnnnnnnnnn" hidden="1">{#N/A,#N/A,FALSE,"Лист4"}</definedName>
    <definedName name="nnnnnnnnnnnnnnnnnnnnnnn" localSheetId="3" hidden="1">{#N/A,#N/A,FALSE,"Лист4"}</definedName>
    <definedName name="nnnnnnnnnnnnnnnnnnnnnnn" localSheetId="4" hidden="1">{#N/A,#N/A,FALSE,"Лист4"}</definedName>
    <definedName name="nnnnnnnnnnnnnnnnnnnnnnn" hidden="1">{#N/A,#N/A,FALSE,"Лист4"}</definedName>
    <definedName name="nnnnnnnnnnnnnnnnnnnnnnnnnnn" localSheetId="3" hidden="1">{#N/A,#N/A,FALSE,"Лист4"}</definedName>
    <definedName name="nnnnnnnnnnnnnnnnnnnnnnnnnnn" localSheetId="4" hidden="1">{#N/A,#N/A,FALSE,"Лист4"}</definedName>
    <definedName name="nnnnnnnnnnnnnnnnnnnnnnnnnnn" hidden="1">{#N/A,#N/A,FALSE,"Лист4"}</definedName>
    <definedName name="nnnnnnnnnnnnnnnnnnnnnnnnnnnnnn" localSheetId="3" hidden="1">{#N/A,#N/A,FALSE,"Лист4"}</definedName>
    <definedName name="nnnnnnnnnnnnnnnnnnnnnnnnnnnnnn" localSheetId="4" hidden="1">{#N/A,#N/A,FALSE,"Лист4"}</definedName>
    <definedName name="nnnnnnnnnnnnnnnnnnnnnnnnnnnnnn" hidden="1">{#N/A,#N/A,FALSE,"Лист4"}</definedName>
    <definedName name="nnnnnnnnnnnnnnnnnnnnnnnnnnnnnnnnnnn" localSheetId="3" hidden="1">{#N/A,#N/A,FALSE,"Лист4"}</definedName>
    <definedName name="nnnnnnnnnnnnnnnnnnnnnnnnnnnnnnnnnnn" localSheetId="4" hidden="1">{#N/A,#N/A,FALSE,"Лист4"}</definedName>
    <definedName name="nnnnnnnnnnnnnnnnnnnnnnnnnnnnnnnnnnn" hidden="1">{#N/A,#N/A,FALSE,"Лист4"}</definedName>
    <definedName name="nnnnnnnnnnnnnnnnnnnnnnnnnnnnnnnnnnnnnn" localSheetId="3" hidden="1">{#N/A,#N/A,FALSE,"Лист4"}</definedName>
    <definedName name="nnnnnnnnnnnnnnnnnnnnnnnnnnnnnnnnnnnnnn" localSheetId="4" hidden="1">{#N/A,#N/A,FALSE,"Лист4"}</definedName>
    <definedName name="nnnnnnnnnnnnnnnnnnnnnnnnnnnnnnnnnnnnnn" hidden="1">{#N/A,#N/A,FALSE,"Лист4"}</definedName>
    <definedName name="NST" localSheetId="2">#REF!</definedName>
    <definedName name="NST" localSheetId="3">#REF!</definedName>
    <definedName name="NST" localSheetId="4">#REF!</definedName>
    <definedName name="NST">#REF!</definedName>
    <definedName name="NSTS" localSheetId="2">#REF!</definedName>
    <definedName name="NSTS" localSheetId="3">#REF!</definedName>
    <definedName name="NSTS" localSheetId="4">#REF!</definedName>
    <definedName name="NSTS">#REF!</definedName>
    <definedName name="oa" localSheetId="3" hidden="1">{#N/A,#N/A,FALSE,"Лист4"}</definedName>
    <definedName name="oa" localSheetId="4" hidden="1">{#N/A,#N/A,FALSE,"Лист4"}</definedName>
    <definedName name="oa" hidden="1">{#N/A,#N/A,FALSE,"Лист4"}</definedName>
    <definedName name="Obl_Reg">[6]reg!$B$1:$N$541</definedName>
    <definedName name="oblastja" localSheetId="2">#REF!</definedName>
    <definedName name="oblastja" localSheetId="3">#REF!</definedName>
    <definedName name="oblastja" localSheetId="4">#REF!</definedName>
    <definedName name="oblastja">#REF!</definedName>
    <definedName name="oer" localSheetId="3" hidden="1">{#N/A,#N/A,FALSE,"Лист4"}</definedName>
    <definedName name="oer" localSheetId="4" hidden="1">{#N/A,#N/A,FALSE,"Лист4"}</definedName>
    <definedName name="oer" hidden="1">{#N/A,#N/A,FALSE,"Лист4"}</definedName>
    <definedName name="of" localSheetId="3" hidden="1">{#N/A,#N/A,FALSE,"Лист4"}</definedName>
    <definedName name="of" localSheetId="4" hidden="1">{#N/A,#N/A,FALSE,"Лист4"}</definedName>
    <definedName name="of" hidden="1">{#N/A,#N/A,FALSE,"Лист4"}</definedName>
    <definedName name="ooooooo" localSheetId="3" hidden="1">{#N/A,#N/A,FALSE,"Лист4"}</definedName>
    <definedName name="ooooooo" localSheetId="4" hidden="1">{#N/A,#N/A,FALSE,"Лист4"}</definedName>
    <definedName name="ooooooo" hidden="1">{#N/A,#N/A,FALSE,"Лист4"}</definedName>
    <definedName name="ooooooooo" localSheetId="3" hidden="1">{#N/A,#N/A,FALSE,"Лист4"}</definedName>
    <definedName name="ooooooooo" localSheetId="4" hidden="1">{#N/A,#N/A,FALSE,"Лист4"}</definedName>
    <definedName name="ooooooooo" hidden="1">{#N/A,#N/A,FALSE,"Лист4"}</definedName>
    <definedName name="ooooooooooo" localSheetId="3" hidden="1">{#N/A,#N/A,FALSE,"Лист4"}</definedName>
    <definedName name="ooooooooooo" localSheetId="4" hidden="1">{#N/A,#N/A,FALSE,"Лист4"}</definedName>
    <definedName name="ooooooooooo" hidden="1">{#N/A,#N/A,FALSE,"Лист4"}</definedName>
    <definedName name="oooooooooooooo" localSheetId="3" hidden="1">{#N/A,#N/A,FALSE,"Лист4"}</definedName>
    <definedName name="oooooooooooooo" localSheetId="4" hidden="1">{#N/A,#N/A,FALSE,"Лист4"}</definedName>
    <definedName name="oooooooooooooo" hidden="1">{#N/A,#N/A,FALSE,"Лист4"}</definedName>
    <definedName name="oooooooooooooooooooo" localSheetId="3" hidden="1">{#N/A,#N/A,FALSE,"Лист4"}</definedName>
    <definedName name="oooooooooooooooooooo" localSheetId="4" hidden="1">{#N/A,#N/A,FALSE,"Лист4"}</definedName>
    <definedName name="oooooooooooooooooooo" hidden="1">{#N/A,#N/A,FALSE,"Лист4"}</definedName>
    <definedName name="oooooooooooooooooooooooooooo" localSheetId="3" hidden="1">{#N/A,#N/A,FALSE,"Лист4"}</definedName>
    <definedName name="oooooooooooooooooooooooooooo" localSheetId="4" hidden="1">{#N/A,#N/A,FALSE,"Лист4"}</definedName>
    <definedName name="oooooooooooooooooooooooooooo" hidden="1">{#N/A,#N/A,FALSE,"Лист4"}</definedName>
    <definedName name="ooooooooooooooooooooooooooooooooo" localSheetId="3" hidden="1">{#N/A,#N/A,FALSE,"Лист4"}</definedName>
    <definedName name="ooooooooooooooooooooooooooooooooo" localSheetId="4" hidden="1">{#N/A,#N/A,FALSE,"Лист4"}</definedName>
    <definedName name="ooooooooooooooooooooooooooooooooo" hidden="1">{#N/A,#N/A,FALSE,"Лист4"}</definedName>
    <definedName name="op" localSheetId="3" hidden="1">{#N/A,#N/A,FALSE,"Лист4"}</definedName>
    <definedName name="op" localSheetId="4" hidden="1">{#N/A,#N/A,FALSE,"Лист4"}</definedName>
    <definedName name="op" hidden="1">{#N/A,#N/A,FALSE,"Лист4"}</definedName>
    <definedName name="or" localSheetId="3" hidden="1">{#N/A,#N/A,FALSE,"Лист4"}</definedName>
    <definedName name="or" localSheetId="4" hidden="1">{#N/A,#N/A,FALSE,"Лист4"}</definedName>
    <definedName name="or" hidden="1">{#N/A,#N/A,FALSE,"Лист4"}</definedName>
    <definedName name="p" localSheetId="3" hidden="1">{#N/A,#N/A,FALSE,"Лист4"}</definedName>
    <definedName name="p" localSheetId="4" hidden="1">{#N/A,#N/A,FALSE,"Лист4"}</definedName>
    <definedName name="p" hidden="1">{#N/A,#N/A,FALSE,"Лист4"}</definedName>
    <definedName name="pg" localSheetId="3" hidden="1">{#N/A,#N/A,FALSE,"Лист4"}</definedName>
    <definedName name="pg" localSheetId="4" hidden="1">{#N/A,#N/A,FALSE,"Лист4"}</definedName>
    <definedName name="pg" hidden="1">{#N/A,#N/A,FALSE,"Лист4"}</definedName>
    <definedName name="plat123_Запрос" localSheetId="2">#REF!</definedName>
    <definedName name="plat123_Запрос" localSheetId="3">#REF!</definedName>
    <definedName name="plat123_Запрос" localSheetId="4">#REF!</definedName>
    <definedName name="plat123_Запрос">#REF!</definedName>
    <definedName name="platniki" localSheetId="2">#REF!</definedName>
    <definedName name="platniki" localSheetId="3">#REF!</definedName>
    <definedName name="platniki" localSheetId="4">#REF!</definedName>
    <definedName name="platniki">#REF!</definedName>
    <definedName name="pppp" localSheetId="3" hidden="1">{#N/A,#N/A,FALSE,"Лист4"}</definedName>
    <definedName name="pppp" localSheetId="4" hidden="1">{#N/A,#N/A,FALSE,"Лист4"}</definedName>
    <definedName name="pppp" hidden="1">{#N/A,#N/A,FALSE,"Лист4"}</definedName>
    <definedName name="ppppppppp" localSheetId="3" hidden="1">{#N/A,#N/A,FALSE,"Лист4"}</definedName>
    <definedName name="ppppppppp" localSheetId="4" hidden="1">{#N/A,#N/A,FALSE,"Лист4"}</definedName>
    <definedName name="ppppppppp" hidden="1">{#N/A,#N/A,FALSE,"Лист4"}</definedName>
    <definedName name="pppppppppp" localSheetId="3" hidden="1">{#N/A,#N/A,FALSE,"Лист4"}</definedName>
    <definedName name="pppppppppp" localSheetId="4" hidden="1">{#N/A,#N/A,FALSE,"Лист4"}</definedName>
    <definedName name="pppppppppp" hidden="1">{#N/A,#N/A,FALSE,"Лист4"}</definedName>
    <definedName name="pppppppppppp" localSheetId="3" hidden="1">{#N/A,#N/A,FALSE,"Лист4"}</definedName>
    <definedName name="pppppppppppp" localSheetId="4" hidden="1">{#N/A,#N/A,FALSE,"Лист4"}</definedName>
    <definedName name="pppppppppppp" hidden="1">{#N/A,#N/A,FALSE,"Лист4"}</definedName>
    <definedName name="ppppppppppppp" localSheetId="3" hidden="1">{#N/A,#N/A,FALSE,"Лист4"}</definedName>
    <definedName name="ppppppppppppp" localSheetId="4" hidden="1">{#N/A,#N/A,FALSE,"Лист4"}</definedName>
    <definedName name="ppppppppppppp" hidden="1">{#N/A,#N/A,FALSE,"Лист4"}</definedName>
    <definedName name="ppppppppppppppp" localSheetId="3" hidden="1">{#N/A,#N/A,FALSE,"Лист4"}</definedName>
    <definedName name="ppppppppppppppp" localSheetId="4" hidden="1">{#N/A,#N/A,FALSE,"Лист4"}</definedName>
    <definedName name="ppppppppppppppp" hidden="1">{#N/A,#N/A,FALSE,"Лист4"}</definedName>
    <definedName name="pppppppppppppppp" localSheetId="3" hidden="1">{#N/A,#N/A,FALSE,"Лист4"}</definedName>
    <definedName name="pppppppppppppppp" localSheetId="4" hidden="1">{#N/A,#N/A,FALSE,"Лист4"}</definedName>
    <definedName name="pppppppppppppppp" hidden="1">{#N/A,#N/A,FALSE,"Лист4"}</definedName>
    <definedName name="pppppppppppppppppp" localSheetId="3" hidden="1">{#N/A,#N/A,FALSE,"Лист4"}</definedName>
    <definedName name="pppppppppppppppppp" localSheetId="4" hidden="1">{#N/A,#N/A,FALSE,"Лист4"}</definedName>
    <definedName name="pppppppppppppppppp" hidden="1">{#N/A,#N/A,FALSE,"Лист4"}</definedName>
    <definedName name="ppppppppppppppppppp" localSheetId="3" hidden="1">{#N/A,#N/A,FALSE,"Лист4"}</definedName>
    <definedName name="ppppppppppppppppppp" localSheetId="4" hidden="1">{#N/A,#N/A,FALSE,"Лист4"}</definedName>
    <definedName name="ppppppppppppppppppp" hidden="1">{#N/A,#N/A,FALSE,"Лист4"}</definedName>
    <definedName name="pppppppppppppppppppppppp" localSheetId="3" hidden="1">{#N/A,#N/A,FALSE,"Лист4"}</definedName>
    <definedName name="pppppppppppppppppppppppp" localSheetId="4" hidden="1">{#N/A,#N/A,FALSE,"Лист4"}</definedName>
    <definedName name="pppppppppppppppppppppppp" hidden="1">{#N/A,#N/A,FALSE,"Лист4"}</definedName>
    <definedName name="ppppppppppppppppppppppppp" localSheetId="3" hidden="1">{#N/A,#N/A,FALSE,"Лист4"}</definedName>
    <definedName name="ppppppppppppppppppppppppp" localSheetId="4" hidden="1">{#N/A,#N/A,FALSE,"Лист4"}</definedName>
    <definedName name="ppppppppppppppppppppppppp" hidden="1">{#N/A,#N/A,FALSE,"Лист4"}</definedName>
    <definedName name="pppppppppppppppppppppppppp" localSheetId="3" hidden="1">{#N/A,#N/A,FALSE,"Лист4"}</definedName>
    <definedName name="pppppppppppppppppppppppppp" localSheetId="4" hidden="1">{#N/A,#N/A,FALSE,"Лист4"}</definedName>
    <definedName name="pppppppppppppppppppppppppp" hidden="1">{#N/A,#N/A,FALSE,"Лист4"}</definedName>
    <definedName name="ppppppppppppppppppppppppppp" localSheetId="3" hidden="1">{#N/A,#N/A,FALSE,"Лист4"}</definedName>
    <definedName name="ppppppppppppppppppppppppppp" localSheetId="4" hidden="1">{#N/A,#N/A,FALSE,"Лист4"}</definedName>
    <definedName name="ppppppppppppppppppppppppppp" hidden="1">{#N/A,#N/A,FALSE,"Лист4"}</definedName>
    <definedName name="pq" localSheetId="3" hidden="1">{#N/A,#N/A,FALSE,"Лист4"}</definedName>
    <definedName name="pq" localSheetId="4" hidden="1">{#N/A,#N/A,FALSE,"Лист4"}</definedName>
    <definedName name="pq" hidden="1">{#N/A,#N/A,FALSE,"Лист4"}</definedName>
    <definedName name="q" localSheetId="3" hidden="1">{#N/A,#N/A,FALSE,"Лист4"}</definedName>
    <definedName name="q" localSheetId="4" hidden="1">{#N/A,#N/A,FALSE,"Лист4"}</definedName>
    <definedName name="q" hidden="1">{#N/A,#N/A,FALSE,"Лист4"}</definedName>
    <definedName name="qa" localSheetId="3" hidden="1">{#N/A,#N/A,FALSE,"Лист4"}</definedName>
    <definedName name="qa" localSheetId="4" hidden="1">{#N/A,#N/A,FALSE,"Лист4"}</definedName>
    <definedName name="qa" hidden="1">{#N/A,#N/A,FALSE,"Лист4"}</definedName>
    <definedName name="qaa" localSheetId="3" hidden="1">{#N/A,#N/A,FALSE,"Лист4"}</definedName>
    <definedName name="qaa" localSheetId="4" hidden="1">{#N/A,#N/A,FALSE,"Лист4"}</definedName>
    <definedName name="qaa" hidden="1">{#N/A,#N/A,FALSE,"Лист4"}</definedName>
    <definedName name="qaz" localSheetId="3" hidden="1">{#N/A,#N/A,FALSE,"Лист4"}</definedName>
    <definedName name="qaz" localSheetId="4" hidden="1">{#N/A,#N/A,FALSE,"Лист4"}</definedName>
    <definedName name="qaz" hidden="1">{#N/A,#N/A,FALSE,"Лист4"}</definedName>
    <definedName name="qe" localSheetId="3" hidden="1">{#N/A,#N/A,FALSE,"Лист4"}</definedName>
    <definedName name="qe" localSheetId="4" hidden="1">{#N/A,#N/A,FALSE,"Лист4"}</definedName>
    <definedName name="qe" hidden="1">{#N/A,#N/A,FALSE,"Лист4"}</definedName>
    <definedName name="qee" localSheetId="3" hidden="1">{#N/A,#N/A,FALSE,"Лист4"}</definedName>
    <definedName name="qee" localSheetId="4" hidden="1">{#N/A,#N/A,FALSE,"Лист4"}</definedName>
    <definedName name="qee" hidden="1">{#N/A,#N/A,FALSE,"Лист4"}</definedName>
    <definedName name="qi" localSheetId="3" hidden="1">{#N/A,#N/A,FALSE,"Лист4"}</definedName>
    <definedName name="qi" localSheetId="4" hidden="1">{#N/A,#N/A,FALSE,"Лист4"}</definedName>
    <definedName name="qi" hidden="1">{#N/A,#N/A,FALSE,"Лист4"}</definedName>
    <definedName name="ql" localSheetId="3" hidden="1">{#N/A,#N/A,FALSE,"Лист4"}</definedName>
    <definedName name="ql" localSheetId="4" hidden="1">{#N/A,#N/A,FALSE,"Лист4"}</definedName>
    <definedName name="ql" hidden="1">{#N/A,#N/A,FALSE,"Лист4"}</definedName>
    <definedName name="qmn" localSheetId="3" hidden="1">{#N/A,#N/A,FALSE,"Лист4"}</definedName>
    <definedName name="qmn" localSheetId="4" hidden="1">{#N/A,#N/A,FALSE,"Лист4"}</definedName>
    <definedName name="qmn" hidden="1">{#N/A,#N/A,FALSE,"Лист4"}</definedName>
    <definedName name="qo" localSheetId="3" hidden="1">{#N/A,#N/A,FALSE,"Лист4"}</definedName>
    <definedName name="qo" localSheetId="4" hidden="1">{#N/A,#N/A,FALSE,"Лист4"}</definedName>
    <definedName name="qo" hidden="1">{#N/A,#N/A,FALSE,"Лист4"}</definedName>
    <definedName name="qoi" localSheetId="3" hidden="1">{#N/A,#N/A,FALSE,"Лист4"}</definedName>
    <definedName name="qoi" localSheetId="4" hidden="1">{#N/A,#N/A,FALSE,"Лист4"}</definedName>
    <definedName name="qoi" hidden="1">{#N/A,#N/A,FALSE,"Лист4"}</definedName>
    <definedName name="qp" localSheetId="3" hidden="1">{#N/A,#N/A,FALSE,"Лист4"}</definedName>
    <definedName name="qp" localSheetId="4" hidden="1">{#N/A,#N/A,FALSE,"Лист4"}</definedName>
    <definedName name="qp" hidden="1">{#N/A,#N/A,FALSE,"Лист4"}</definedName>
    <definedName name="qpq" localSheetId="3" hidden="1">{#N/A,#N/A,FALSE,"Лист4"}</definedName>
    <definedName name="qpq" localSheetId="4" hidden="1">{#N/A,#N/A,FALSE,"Лист4"}</definedName>
    <definedName name="qpq" hidden="1">{#N/A,#N/A,FALSE,"Лист4"}</definedName>
    <definedName name="qpqpq" localSheetId="3" hidden="1">{#N/A,#N/A,FALSE,"Лист4"}</definedName>
    <definedName name="qpqpq" localSheetId="4" hidden="1">{#N/A,#N/A,FALSE,"Лист4"}</definedName>
    <definedName name="qpqpq" hidden="1">{#N/A,#N/A,FALSE,"Лист4"}</definedName>
    <definedName name="qq" localSheetId="3" hidden="1">{#N/A,#N/A,FALSE,"Лист4"}</definedName>
    <definedName name="qq" localSheetId="4" hidden="1">{#N/A,#N/A,FALSE,"Лист4"}</definedName>
    <definedName name="qq" hidden="1">{#N/A,#N/A,FALSE,"Лист4"}</definedName>
    <definedName name="qqq" localSheetId="3" hidden="1">{#N/A,#N/A,FALSE,"Лист4"}</definedName>
    <definedName name="qqq" localSheetId="4" hidden="1">{#N/A,#N/A,FALSE,"Лист4"}</definedName>
    <definedName name="qqq" hidden="1">{#N/A,#N/A,FALSE,"Лист4"}</definedName>
    <definedName name="qqqq" localSheetId="2">#REF!</definedName>
    <definedName name="qqqq" localSheetId="3">#REF!</definedName>
    <definedName name="qqqq" localSheetId="4">#REF!</definedName>
    <definedName name="qqqq">#REF!</definedName>
    <definedName name="qqqqq" localSheetId="3" hidden="1">{#N/A,#N/A,FALSE,"Лист4"}</definedName>
    <definedName name="qqqqq" localSheetId="4" hidden="1">{#N/A,#N/A,FALSE,"Лист4"}</definedName>
    <definedName name="qqqqq" hidden="1">{#N/A,#N/A,FALSE,"Лист4"}</definedName>
    <definedName name="qqqqqq" localSheetId="3" hidden="1">{#N/A,#N/A,FALSE,"Лист4"}</definedName>
    <definedName name="qqqqqq" localSheetId="4" hidden="1">{#N/A,#N/A,FALSE,"Лист4"}</definedName>
    <definedName name="qqqqqq" hidden="1">{#N/A,#N/A,FALSE,"Лист4"}</definedName>
    <definedName name="qqqqqqq" localSheetId="3" hidden="1">{#N/A,#N/A,FALSE,"Лист4"}</definedName>
    <definedName name="qqqqqqq" localSheetId="4" hidden="1">{#N/A,#N/A,FALSE,"Лист4"}</definedName>
    <definedName name="qqqqqqq" hidden="1">{#N/A,#N/A,FALSE,"Лист4"}</definedName>
    <definedName name="qqqqqqqq" localSheetId="3" hidden="1">{#N/A,#N/A,FALSE,"Лист4"}</definedName>
    <definedName name="qqqqqqqq" localSheetId="4" hidden="1">{#N/A,#N/A,FALSE,"Лист4"}</definedName>
    <definedName name="qqqqqqqq" hidden="1">{#N/A,#N/A,FALSE,"Лист4"}</definedName>
    <definedName name="qqqqqqqqqq" localSheetId="3" hidden="1">{#N/A,#N/A,FALSE,"Лист4"}</definedName>
    <definedName name="qqqqqqqqqq" localSheetId="4" hidden="1">{#N/A,#N/A,FALSE,"Лист4"}</definedName>
    <definedName name="qqqqqqqqqq" hidden="1">{#N/A,#N/A,FALSE,"Лист4"}</definedName>
    <definedName name="qqqqqqqqqqqqq" localSheetId="3" hidden="1">{#N/A,#N/A,FALSE,"Лист4"}</definedName>
    <definedName name="qqqqqqqqqqqqq" localSheetId="4" hidden="1">{#N/A,#N/A,FALSE,"Лист4"}</definedName>
    <definedName name="qqqqqqqqqqqqq" hidden="1">{#N/A,#N/A,FALSE,"Лист4"}</definedName>
    <definedName name="qqqqqqqqqqqqqq" localSheetId="3" hidden="1">{#N/A,#N/A,FALSE,"Лист4"}</definedName>
    <definedName name="qqqqqqqqqqqqqq" localSheetId="4" hidden="1">{#N/A,#N/A,FALSE,"Лист4"}</definedName>
    <definedName name="qqqqqqqqqqqqqq" hidden="1">{#N/A,#N/A,FALSE,"Лист4"}</definedName>
    <definedName name="qqqqqqqqqqqqqqqqq" localSheetId="3" hidden="1">{#N/A,#N/A,FALSE,"Лист4"}</definedName>
    <definedName name="qqqqqqqqqqqqqqqqq" localSheetId="4" hidden="1">{#N/A,#N/A,FALSE,"Лист4"}</definedName>
    <definedName name="qqqqqqqqqqqqqqqqq" hidden="1">{#N/A,#N/A,FALSE,"Лист4"}</definedName>
    <definedName name="qqqqqqqqqqqqqqqqqqq" localSheetId="3" hidden="1">{#N/A,#N/A,FALSE,"Лист4"}</definedName>
    <definedName name="qqqqqqqqqqqqqqqqqqq" localSheetId="4" hidden="1">{#N/A,#N/A,FALSE,"Лист4"}</definedName>
    <definedName name="qqqqqqqqqqqqqqqqqqq" hidden="1">{#N/A,#N/A,FALSE,"Лист4"}</definedName>
    <definedName name="qqqqqqqqqqqqqqqqqqqq" localSheetId="3" hidden="1">{#N/A,#N/A,FALSE,"Лист4"}</definedName>
    <definedName name="qqqqqqqqqqqqqqqqqqqq" localSheetId="4" hidden="1">{#N/A,#N/A,FALSE,"Лист4"}</definedName>
    <definedName name="qqqqqqqqqqqqqqqqqqqq" hidden="1">{#N/A,#N/A,FALSE,"Лист4"}</definedName>
    <definedName name="qqqqqqqqqqqqqqqqqqqqqq" localSheetId="3" hidden="1">{#N/A,#N/A,FALSE,"Лист4"}</definedName>
    <definedName name="qqqqqqqqqqqqqqqqqqqqqq" localSheetId="4" hidden="1">{#N/A,#N/A,FALSE,"Лист4"}</definedName>
    <definedName name="qqqqqqqqqqqqqqqqqqqqqq" hidden="1">{#N/A,#N/A,FALSE,"Лист4"}</definedName>
    <definedName name="qqqqqqqqqqqqqqqqqqqqqqqqq" localSheetId="3" hidden="1">{#N/A,#N/A,FALSE,"Лист4"}</definedName>
    <definedName name="qqqqqqqqqqqqqqqqqqqqqqqqq" localSheetId="4" hidden="1">{#N/A,#N/A,FALSE,"Лист4"}</definedName>
    <definedName name="qqqqqqqqqqqqqqqqqqqqqqqqq" hidden="1">{#N/A,#N/A,FALSE,"Лист4"}</definedName>
    <definedName name="qqqqqqqqqqqqqqqqqqqqqqqqqq" localSheetId="3" hidden="1">{#N/A,#N/A,FALSE,"Лист4"}</definedName>
    <definedName name="qqqqqqqqqqqqqqqqqqqqqqqqqq" localSheetId="4" hidden="1">{#N/A,#N/A,FALSE,"Лист4"}</definedName>
    <definedName name="qqqqqqqqqqqqqqqqqqqqqqqqqq" hidden="1">{#N/A,#N/A,FALSE,"Лист4"}</definedName>
    <definedName name="qqqqqqqqqqqqqqqqqqqqqqqqqqqqq" localSheetId="3" hidden="1">{#N/A,#N/A,FALSE,"Лист4"}</definedName>
    <definedName name="qqqqqqqqqqqqqqqqqqqqqqqqqqqqq" localSheetId="4" hidden="1">{#N/A,#N/A,FALSE,"Лист4"}</definedName>
    <definedName name="qqqqqqqqqqqqqqqqqqqqqqqqqqqqq" hidden="1">{#N/A,#N/A,FALSE,"Лист4"}</definedName>
    <definedName name="qqqqqqqqqqqqqqqqqqqqqqqqqqqqqq" localSheetId="3" hidden="1">{#N/A,#N/A,FALSE,"Лист4"}</definedName>
    <definedName name="qqqqqqqqqqqqqqqqqqqqqqqqqqqqqq" localSheetId="4" hidden="1">{#N/A,#N/A,FALSE,"Лист4"}</definedName>
    <definedName name="qqqqqqqqqqqqqqqqqqqqqqqqqqqqqq" hidden="1">{#N/A,#N/A,FALSE,"Лист4"}</definedName>
    <definedName name="qqqqqqqqqqqqqqqqqqqqqqqqqqqqqqqqqqqqqqqqqqq" localSheetId="3" hidden="1">{#N/A,#N/A,FALSE,"Лист4"}</definedName>
    <definedName name="qqqqqqqqqqqqqqqqqqqqqqqqqqqqqqqqqqqqqqqqqqq" localSheetId="4" hidden="1">{#N/A,#N/A,FALSE,"Лист4"}</definedName>
    <definedName name="qqqqqqqqqqqqqqqqqqqqqqqqqqqqqqqqqqqqqqqqqqq" hidden="1">{#N/A,#N/A,FALSE,"Лист4"}</definedName>
    <definedName name="qqqqqqqr">'[7]Вид Ганущ'!$D$15</definedName>
    <definedName name="qqqqwwww" localSheetId="3" hidden="1">{#N/A,#N/A,FALSE,"Лист4"}</definedName>
    <definedName name="qqqqwwww" localSheetId="4" hidden="1">{#N/A,#N/A,FALSE,"Лист4"}</definedName>
    <definedName name="qqqqwwww" hidden="1">{#N/A,#N/A,FALSE,"Лист4"}</definedName>
    <definedName name="qqqwww" localSheetId="3" hidden="1">{#N/A,#N/A,FALSE,"Лист4"}</definedName>
    <definedName name="qqqwww" localSheetId="4" hidden="1">{#N/A,#N/A,FALSE,"Лист4"}</definedName>
    <definedName name="qqqwww" hidden="1">{#N/A,#N/A,FALSE,"Лист4"}</definedName>
    <definedName name="qqwweerr" localSheetId="3" hidden="1">{#N/A,#N/A,FALSE,"Лист4"}</definedName>
    <definedName name="qqwweerr" localSheetId="4" hidden="1">{#N/A,#N/A,FALSE,"Лист4"}</definedName>
    <definedName name="qqwweerr" hidden="1">{#N/A,#N/A,FALSE,"Лист4"}</definedName>
    <definedName name="qr" localSheetId="3" hidden="1">{#N/A,#N/A,FALSE,"Лист4"}</definedName>
    <definedName name="qr" localSheetId="4" hidden="1">{#N/A,#N/A,FALSE,"Лист4"}</definedName>
    <definedName name="qr" hidden="1">{#N/A,#N/A,FALSE,"Лист4"}</definedName>
    <definedName name="qrq" localSheetId="3" hidden="1">{#N/A,#N/A,FALSE,"Лист4"}</definedName>
    <definedName name="qrq" localSheetId="4" hidden="1">{#N/A,#N/A,FALSE,"Лист4"}</definedName>
    <definedName name="qrq" hidden="1">{#N/A,#N/A,FALSE,"Лист4"}</definedName>
    <definedName name="qrqrqr" localSheetId="3" hidden="1">{#N/A,#N/A,FALSE,"Лист4"}</definedName>
    <definedName name="qrqrqr" localSheetId="4" hidden="1">{#N/A,#N/A,FALSE,"Лист4"}</definedName>
    <definedName name="qrqrqr" hidden="1">{#N/A,#N/A,FALSE,"Лист4"}</definedName>
    <definedName name="qrr" localSheetId="3" hidden="1">{#N/A,#N/A,FALSE,"Лист4"}</definedName>
    <definedName name="qrr" localSheetId="4" hidden="1">{#N/A,#N/A,FALSE,"Лист4"}</definedName>
    <definedName name="qrr" hidden="1">{#N/A,#N/A,FALSE,"Лист4"}</definedName>
    <definedName name="qrrq" localSheetId="3" hidden="1">{#N/A,#N/A,FALSE,"Лист4"}</definedName>
    <definedName name="qrrq" localSheetId="4" hidden="1">{#N/A,#N/A,FALSE,"Лист4"}</definedName>
    <definedName name="qrrq" hidden="1">{#N/A,#N/A,FALSE,"Лист4"}</definedName>
    <definedName name="qrrr" localSheetId="3" hidden="1">{#N/A,#N/A,FALSE,"Лист4"}</definedName>
    <definedName name="qrrr" localSheetId="4" hidden="1">{#N/A,#N/A,FALSE,"Лист4"}</definedName>
    <definedName name="qrrr" hidden="1">{#N/A,#N/A,FALSE,"Лист4"}</definedName>
    <definedName name="qt" localSheetId="3" hidden="1">{#N/A,#N/A,FALSE,"Лист4"}</definedName>
    <definedName name="qt" localSheetId="4" hidden="1">{#N/A,#N/A,FALSE,"Лист4"}</definedName>
    <definedName name="qt" hidden="1">{#N/A,#N/A,FALSE,"Лист4"}</definedName>
    <definedName name="qtt" localSheetId="3" hidden="1">{#N/A,#N/A,FALSE,"Лист4"}</definedName>
    <definedName name="qtt" localSheetId="4" hidden="1">{#N/A,#N/A,FALSE,"Лист4"}</definedName>
    <definedName name="qtt" hidden="1">{#N/A,#N/A,FALSE,"Лист4"}</definedName>
    <definedName name="qty" localSheetId="3" hidden="1">{#N/A,#N/A,FALSE,"Лист4"}</definedName>
    <definedName name="qty" localSheetId="4" hidden="1">{#N/A,#N/A,FALSE,"Лист4"}</definedName>
    <definedName name="qty" hidden="1">{#N/A,#N/A,FALSE,"Лист4"}</definedName>
    <definedName name="qu" localSheetId="3" hidden="1">{#N/A,#N/A,FALSE,"Лист4"}</definedName>
    <definedName name="qu" localSheetId="4" hidden="1">{#N/A,#N/A,FALSE,"Лист4"}</definedName>
    <definedName name="qu" hidden="1">{#N/A,#N/A,FALSE,"Лист4"}</definedName>
    <definedName name="quu" localSheetId="3" hidden="1">{#N/A,#N/A,FALSE,"Лист4"}</definedName>
    <definedName name="quu" localSheetId="4" hidden="1">{#N/A,#N/A,FALSE,"Лист4"}</definedName>
    <definedName name="quu" hidden="1">{#N/A,#N/A,FALSE,"Лист4"}</definedName>
    <definedName name="quuu" localSheetId="3" hidden="1">{#N/A,#N/A,FALSE,"Лист4"}</definedName>
    <definedName name="quuu" localSheetId="4" hidden="1">{#N/A,#N/A,FALSE,"Лист4"}</definedName>
    <definedName name="quuu" hidden="1">{#N/A,#N/A,FALSE,"Лист4"}</definedName>
    <definedName name="qw" localSheetId="3" hidden="1">{#N/A,#N/A,FALSE,"Лист4"}</definedName>
    <definedName name="qw" localSheetId="4" hidden="1">{#N/A,#N/A,FALSE,"Лист4"}</definedName>
    <definedName name="qw" hidden="1">{#N/A,#N/A,FALSE,"Лист4"}</definedName>
    <definedName name="qwe" localSheetId="3" hidden="1">{#N/A,#N/A,FALSE,"Лист4"}</definedName>
    <definedName name="qwe" localSheetId="4" hidden="1">{#N/A,#N/A,FALSE,"Лист4"}</definedName>
    <definedName name="qwe" hidden="1">{#N/A,#N/A,FALSE,"Лист4"}</definedName>
    <definedName name="qwee" localSheetId="3" hidden="1">{#N/A,#N/A,FALSE,"Лист4"}</definedName>
    <definedName name="qwee" localSheetId="4" hidden="1">{#N/A,#N/A,FALSE,"Лист4"}</definedName>
    <definedName name="qwee" hidden="1">{#N/A,#N/A,FALSE,"Лист4"}</definedName>
    <definedName name="qweee" localSheetId="3" hidden="1">{#N/A,#N/A,FALSE,"Лист4"}</definedName>
    <definedName name="qweee" localSheetId="4" hidden="1">{#N/A,#N/A,FALSE,"Лист4"}</definedName>
    <definedName name="qweee" hidden="1">{#N/A,#N/A,FALSE,"Лист4"}</definedName>
    <definedName name="qweeee" localSheetId="3" hidden="1">{#N/A,#N/A,FALSE,"Лист4"}</definedName>
    <definedName name="qweeee" localSheetId="4" hidden="1">{#N/A,#N/A,FALSE,"Лист4"}</definedName>
    <definedName name="qweeee" hidden="1">{#N/A,#N/A,FALSE,"Лист4"}</definedName>
    <definedName name="qweeeee" localSheetId="3" hidden="1">{#N/A,#N/A,FALSE,"Лист4"}</definedName>
    <definedName name="qweeeee" localSheetId="4" hidden="1">{#N/A,#N/A,FALSE,"Лист4"}</definedName>
    <definedName name="qweeeee" hidden="1">{#N/A,#N/A,FALSE,"Лист4"}</definedName>
    <definedName name="qweeeeee" localSheetId="3" hidden="1">{#N/A,#N/A,FALSE,"Лист4"}</definedName>
    <definedName name="qweeeeee" localSheetId="4" hidden="1">{#N/A,#N/A,FALSE,"Лист4"}</definedName>
    <definedName name="qweeeeee" hidden="1">{#N/A,#N/A,FALSE,"Лист4"}</definedName>
    <definedName name="qwer" localSheetId="3" hidden="1">{#N/A,#N/A,FALSE,"Лист4"}</definedName>
    <definedName name="qwer" localSheetId="4" hidden="1">{#N/A,#N/A,FALSE,"Лист4"}</definedName>
    <definedName name="qwer" hidden="1">{#N/A,#N/A,FALSE,"Лист4"}</definedName>
    <definedName name="qwern" localSheetId="3" hidden="1">{#N/A,#N/A,FALSE,"Лист4"}</definedName>
    <definedName name="qwern" localSheetId="4" hidden="1">{#N/A,#N/A,FALSE,"Лист4"}</definedName>
    <definedName name="qwern" hidden="1">{#N/A,#N/A,FALSE,"Лист4"}</definedName>
    <definedName name="qwert" localSheetId="3" hidden="1">{#N/A,#N/A,FALSE,"Лист4"}</definedName>
    <definedName name="qwert" localSheetId="4" hidden="1">{#N/A,#N/A,FALSE,"Лист4"}</definedName>
    <definedName name="qwert" hidden="1">{#N/A,#N/A,FALSE,"Лист4"}</definedName>
    <definedName name="qwerty" localSheetId="3" hidden="1">{#N/A,#N/A,FALSE,"Лист4"}</definedName>
    <definedName name="qwerty" localSheetId="4" hidden="1">{#N/A,#N/A,FALSE,"Лист4"}</definedName>
    <definedName name="qwerty" hidden="1">{#N/A,#N/A,FALSE,"Лист4"}</definedName>
    <definedName name="qwertyu" localSheetId="3" hidden="1">{#N/A,#N/A,FALSE,"Лист4"}</definedName>
    <definedName name="qwertyu" localSheetId="4" hidden="1">{#N/A,#N/A,FALSE,"Лист4"}</definedName>
    <definedName name="qwertyu" hidden="1">{#N/A,#N/A,FALSE,"Лист4"}</definedName>
    <definedName name="qwertyui" localSheetId="3" hidden="1">{#N/A,#N/A,FALSE,"Лист4"}</definedName>
    <definedName name="qwertyui" localSheetId="4" hidden="1">{#N/A,#N/A,FALSE,"Лист4"}</definedName>
    <definedName name="qwertyui" hidden="1">{#N/A,#N/A,FALSE,"Лист4"}</definedName>
    <definedName name="qwertyuio" localSheetId="3" hidden="1">{#N/A,#N/A,FALSE,"Лист4"}</definedName>
    <definedName name="qwertyuio" localSheetId="4" hidden="1">{#N/A,#N/A,FALSE,"Лист4"}</definedName>
    <definedName name="qwertyuio" hidden="1">{#N/A,#N/A,FALSE,"Лист4"}</definedName>
    <definedName name="qwertyuiop" localSheetId="3" hidden="1">{#N/A,#N/A,FALSE,"Лист4"}</definedName>
    <definedName name="qwertyuiop" localSheetId="4" hidden="1">{#N/A,#N/A,FALSE,"Лист4"}</definedName>
    <definedName name="qwertyuiop" hidden="1">{#N/A,#N/A,FALSE,"Лист4"}</definedName>
    <definedName name="qwq" localSheetId="3" hidden="1">{#N/A,#N/A,FALSE,"Лист4"}</definedName>
    <definedName name="qwq" localSheetId="4" hidden="1">{#N/A,#N/A,FALSE,"Лист4"}</definedName>
    <definedName name="qwq" hidden="1">{#N/A,#N/A,FALSE,"Лист4"}</definedName>
    <definedName name="qww" localSheetId="3" hidden="1">{#N/A,#N/A,FALSE,"Лист4"}</definedName>
    <definedName name="qww" localSheetId="4" hidden="1">{#N/A,#N/A,FALSE,"Лист4"}</definedName>
    <definedName name="qww" hidden="1">{#N/A,#N/A,FALSE,"Лист4"}</definedName>
    <definedName name="qwwee" localSheetId="3" hidden="1">{#N/A,#N/A,FALSE,"Лист4"}</definedName>
    <definedName name="qwwee" localSheetId="4" hidden="1">{#N/A,#N/A,FALSE,"Лист4"}</definedName>
    <definedName name="qwwee" hidden="1">{#N/A,#N/A,FALSE,"Лист4"}</definedName>
    <definedName name="qwwq" localSheetId="3" hidden="1">{#N/A,#N/A,FALSE,"Лист4"}</definedName>
    <definedName name="qwwq" localSheetId="4" hidden="1">{#N/A,#N/A,FALSE,"Лист4"}</definedName>
    <definedName name="qwwq" hidden="1">{#N/A,#N/A,FALSE,"Лист4"}</definedName>
    <definedName name="qwww" localSheetId="3" hidden="1">{#N/A,#N/A,FALSE,"Лист4"}</definedName>
    <definedName name="qwww" localSheetId="4" hidden="1">{#N/A,#N/A,FALSE,"Лист4"}</definedName>
    <definedName name="qwww" hidden="1">{#N/A,#N/A,FALSE,"Лист4"}</definedName>
    <definedName name="qy" localSheetId="3" hidden="1">{#N/A,#N/A,FALSE,"Лист4"}</definedName>
    <definedName name="qy" localSheetId="4" hidden="1">{#N/A,#N/A,FALSE,"Лист4"}</definedName>
    <definedName name="qy" hidden="1">{#N/A,#N/A,FALSE,"Лист4"}</definedName>
    <definedName name="qyy" localSheetId="3" hidden="1">{#N/A,#N/A,FALSE,"Лист4"}</definedName>
    <definedName name="qyy" localSheetId="4" hidden="1">{#N/A,#N/A,FALSE,"Лист4"}</definedName>
    <definedName name="qyy" hidden="1">{#N/A,#N/A,FALSE,"Лист4"}</definedName>
    <definedName name="qyyy" localSheetId="3" hidden="1">{#N/A,#N/A,FALSE,"Лист4"}</definedName>
    <definedName name="qyyy" localSheetId="4" hidden="1">{#N/A,#N/A,FALSE,"Лист4"}</definedName>
    <definedName name="qyyy" hidden="1">{#N/A,#N/A,FALSE,"Лист4"}</definedName>
    <definedName name="qzu" localSheetId="3" hidden="1">{#N/A,#N/A,FALSE,"Лист4"}</definedName>
    <definedName name="qzu" localSheetId="4" hidden="1">{#N/A,#N/A,FALSE,"Лист4"}</definedName>
    <definedName name="qzu" hidden="1">{#N/A,#N/A,FALSE,"Лист4"}</definedName>
    <definedName name="ra" localSheetId="3" hidden="1">{#N/A,#N/A,FALSE,"Лист4"}</definedName>
    <definedName name="ra" localSheetId="4" hidden="1">{#N/A,#N/A,FALSE,"Лист4"}</definedName>
    <definedName name="ra" hidden="1">{#N/A,#N/A,FALSE,"Лист4"}</definedName>
    <definedName name="rb" localSheetId="3" hidden="1">{#N/A,#N/A,FALSE,"Лист4"}</definedName>
    <definedName name="rb" localSheetId="4" hidden="1">{#N/A,#N/A,FALSE,"Лист4"}</definedName>
    <definedName name="rb" hidden="1">{#N/A,#N/A,FALSE,"Лист4"}</definedName>
    <definedName name="RD" localSheetId="3" hidden="1">{#N/A,#N/A,FALSE,"Лист4"}</definedName>
    <definedName name="RD" localSheetId="4" hidden="1">{#N/A,#N/A,FALSE,"Лист4"}</definedName>
    <definedName name="RD" hidden="1">{#N/A,#N/A,FALSE,"Лист4"}</definedName>
    <definedName name="rdd" localSheetId="3" hidden="1">{#N/A,#N/A,FALSE,"Лист4"}</definedName>
    <definedName name="rdd" localSheetId="4" hidden="1">{#N/A,#N/A,FALSE,"Лист4"}</definedName>
    <definedName name="rdd" hidden="1">{#N/A,#N/A,FALSE,"Лист4"}</definedName>
    <definedName name="rddddd" localSheetId="3" hidden="1">{#N/A,#N/A,FALSE,"Лист4"}</definedName>
    <definedName name="rddddd" localSheetId="4" hidden="1">{#N/A,#N/A,FALSE,"Лист4"}</definedName>
    <definedName name="rddddd" hidden="1">{#N/A,#N/A,FALSE,"Лист4"}</definedName>
    <definedName name="req" localSheetId="3" hidden="1">{#N/A,#N/A,FALSE,"Лист4"}</definedName>
    <definedName name="req" localSheetId="4" hidden="1">{#N/A,#N/A,FALSE,"Лист4"}</definedName>
    <definedName name="req" hidden="1">{#N/A,#N/A,FALSE,"Лист4"}</definedName>
    <definedName name="rewq" localSheetId="3" hidden="1">{#N/A,#N/A,FALSE,"Лист4"}</definedName>
    <definedName name="rewq" localSheetId="4" hidden="1">{#N/A,#N/A,FALSE,"Лист4"}</definedName>
    <definedName name="rewq" hidden="1">{#N/A,#N/A,FALSE,"Лист4"}</definedName>
    <definedName name="rf" localSheetId="3" hidden="1">{#N/A,#N/A,FALSE,"Лист4"}</definedName>
    <definedName name="rf" localSheetId="4" hidden="1">{#N/A,#N/A,FALSE,"Лист4"}</definedName>
    <definedName name="rf" hidden="1">{#N/A,#N/A,FALSE,"Лист4"}</definedName>
    <definedName name="rfv" localSheetId="3" hidden="1">{#N/A,#N/A,FALSE,"Лист4"}</definedName>
    <definedName name="rfv" localSheetId="4" hidden="1">{#N/A,#N/A,FALSE,"Лист4"}</definedName>
    <definedName name="rfv" hidden="1">{#N/A,#N/A,FALSE,"Лист4"}</definedName>
    <definedName name="rg" localSheetId="3" hidden="1">{#N/A,#N/A,FALSE,"Лист4"}</definedName>
    <definedName name="rg" localSheetId="4" hidden="1">{#N/A,#N/A,FALSE,"Лист4"}</definedName>
    <definedName name="rg" hidden="1">{#N/A,#N/A,FALSE,"Лист4"}</definedName>
    <definedName name="rh" localSheetId="3" hidden="1">{#N/A,#N/A,FALSE,"Лист4"}</definedName>
    <definedName name="rh" localSheetId="4" hidden="1">{#N/A,#N/A,FALSE,"Лист4"}</definedName>
    <definedName name="rh" hidden="1">{#N/A,#N/A,FALSE,"Лист4"}</definedName>
    <definedName name="ri" localSheetId="3" hidden="1">{#N/A,#N/A,FALSE,"Лист4"}</definedName>
    <definedName name="ri" localSheetId="4" hidden="1">{#N/A,#N/A,FALSE,"Лист4"}</definedName>
    <definedName name="ri" hidden="1">{#N/A,#N/A,FALSE,"Лист4"}</definedName>
    <definedName name="rj" localSheetId="3" hidden="1">{#N/A,#N/A,FALSE,"Лист4"}</definedName>
    <definedName name="rj" localSheetId="4" hidden="1">{#N/A,#N/A,FALSE,"Лист4"}</definedName>
    <definedName name="rj" hidden="1">{#N/A,#N/A,FALSE,"Лист4"}</definedName>
    <definedName name="rk" localSheetId="3" hidden="1">{#N/A,#N/A,FALSE,"Лист4"}</definedName>
    <definedName name="rk" localSheetId="4" hidden="1">{#N/A,#N/A,FALSE,"Лист4"}</definedName>
    <definedName name="rk" hidden="1">{#N/A,#N/A,FALSE,"Лист4"}</definedName>
    <definedName name="rl" localSheetId="3" hidden="1">{#N/A,#N/A,FALSE,"Лист4"}</definedName>
    <definedName name="rl" localSheetId="4" hidden="1">{#N/A,#N/A,FALSE,"Лист4"}</definedName>
    <definedName name="rl" hidden="1">{#N/A,#N/A,FALSE,"Лист4"}</definedName>
    <definedName name="rm" localSheetId="3" hidden="1">{#N/A,#N/A,FALSE,"Лист4"}</definedName>
    <definedName name="rm" localSheetId="4" hidden="1">{#N/A,#N/A,FALSE,"Лист4"}</definedName>
    <definedName name="rm" hidden="1">{#N/A,#N/A,FALSE,"Лист4"}</definedName>
    <definedName name="rn" localSheetId="3" hidden="1">{#N/A,#N/A,FALSE,"Лист4"}</definedName>
    <definedName name="rn" localSheetId="4" hidden="1">{#N/A,#N/A,FALSE,"Лист4"}</definedName>
    <definedName name="rn" hidden="1">{#N/A,#N/A,FALSE,"Лист4"}</definedName>
    <definedName name="ro" localSheetId="3" hidden="1">{#N/A,#N/A,FALSE,"Лист4"}</definedName>
    <definedName name="ro" localSheetId="4" hidden="1">{#N/A,#N/A,FALSE,"Лист4"}</definedName>
    <definedName name="ro" hidden="1">{#N/A,#N/A,FALSE,"Лист4"}</definedName>
    <definedName name="rooo" localSheetId="3" hidden="1">{#N/A,#N/A,FALSE,"Лист4"}</definedName>
    <definedName name="rooo" localSheetId="4" hidden="1">{#N/A,#N/A,FALSE,"Лист4"}</definedName>
    <definedName name="rooo" hidden="1">{#N/A,#N/A,FALSE,"Лист4"}</definedName>
    <definedName name="rororo" localSheetId="3" hidden="1">{#N/A,#N/A,FALSE,"Лист4"}</definedName>
    <definedName name="rororo" localSheetId="4" hidden="1">{#N/A,#N/A,FALSE,"Лист4"}</definedName>
    <definedName name="rororo" hidden="1">{#N/A,#N/A,FALSE,"Лист4"}</definedName>
    <definedName name="rq" localSheetId="3" hidden="1">{#N/A,#N/A,FALSE,"Лист4"}</definedName>
    <definedName name="rq" localSheetId="4" hidden="1">{#N/A,#N/A,FALSE,"Лист4"}</definedName>
    <definedName name="rq" hidden="1">{#N/A,#N/A,FALSE,"Лист4"}</definedName>
    <definedName name="rqq">'[7]Вид Ганущ'!$J$9</definedName>
    <definedName name="rqr" localSheetId="3" hidden="1">{#N/A,#N/A,FALSE,"Лист4"}</definedName>
    <definedName name="rqr" localSheetId="4" hidden="1">{#N/A,#N/A,FALSE,"Лист4"}</definedName>
    <definedName name="rqr" hidden="1">{#N/A,#N/A,FALSE,"Лист4"}</definedName>
    <definedName name="RR_Txt" localSheetId="2">#REF!</definedName>
    <definedName name="RR_Txt" localSheetId="3">#REF!</definedName>
    <definedName name="RR_Txt" localSheetId="4">#REF!</definedName>
    <definedName name="RR_Txt">#REF!</definedName>
    <definedName name="rrq">'[7]Вид Ганущ'!$R$5</definedName>
    <definedName name="rrqq">'[7]Вид Ганущ'!$O$5</definedName>
    <definedName name="rrr">'[7]Вид Ганущ'!$E$15</definedName>
    <definedName name="rrrr">'[7]Вид Ганущ'!$J$15</definedName>
    <definedName name="rrrrrr">'[7]Вид Ганущ'!$K$15</definedName>
    <definedName name="rrrrrrr" localSheetId="3" hidden="1">{#N/A,#N/A,FALSE,"Лист4"}</definedName>
    <definedName name="rrrrrrr" localSheetId="4" hidden="1">{#N/A,#N/A,FALSE,"Лист4"}</definedName>
    <definedName name="rrrrrrr" hidden="1">{#N/A,#N/A,FALSE,"Лист4"}</definedName>
    <definedName name="rrrrrrrrrr" localSheetId="3" hidden="1">{#N/A,#N/A,FALSE,"Лист4"}</definedName>
    <definedName name="rrrrrrrrrr" localSheetId="4" hidden="1">{#N/A,#N/A,FALSE,"Лист4"}</definedName>
    <definedName name="rrrrrrrrrr" hidden="1">{#N/A,#N/A,FALSE,"Лист4"}</definedName>
    <definedName name="rrrrrrrrrrrrrrrr" localSheetId="3" hidden="1">{#N/A,#N/A,FALSE,"Лист4"}</definedName>
    <definedName name="rrrrrrrrrrrrrrrr" localSheetId="4" hidden="1">{#N/A,#N/A,FALSE,"Лист4"}</definedName>
    <definedName name="rrrrrrrrrrrrrrrr" hidden="1">{#N/A,#N/A,FALSE,"Лист4"}</definedName>
    <definedName name="rrrrrrrrrrrrrrrrrr" localSheetId="3" hidden="1">{#N/A,#N/A,FALSE,"Лист4"}</definedName>
    <definedName name="rrrrrrrrrrrrrrrrrr" localSheetId="4" hidden="1">{#N/A,#N/A,FALSE,"Лист4"}</definedName>
    <definedName name="rrrrrrrrrrrrrrrrrr" hidden="1">{#N/A,#N/A,FALSE,"Лист4"}</definedName>
    <definedName name="rrt" localSheetId="3" hidden="1">{#N/A,#N/A,FALSE,"Лист4"}</definedName>
    <definedName name="rrt" localSheetId="4" hidden="1">{#N/A,#N/A,FALSE,"Лист4"}</definedName>
    <definedName name="rrt" hidden="1">{#N/A,#N/A,FALSE,"Лист4"}</definedName>
    <definedName name="rrtt" localSheetId="3" hidden="1">{#N/A,#N/A,FALSE,"Лист4"}</definedName>
    <definedName name="rrtt" localSheetId="4" hidden="1">{#N/A,#N/A,FALSE,"Лист4"}</definedName>
    <definedName name="rrtt" hidden="1">{#N/A,#N/A,FALSE,"Лист4"}</definedName>
    <definedName name="rs" localSheetId="3" hidden="1">{#N/A,#N/A,FALSE,"Лист4"}</definedName>
    <definedName name="rs" localSheetId="4" hidden="1">{#N/A,#N/A,FALSE,"Лист4"}</definedName>
    <definedName name="rs" hidden="1">{#N/A,#N/A,FALSE,"Лист4"}</definedName>
    <definedName name="rt" localSheetId="3" hidden="1">{#N/A,#N/A,FALSE,"Лист4"}</definedName>
    <definedName name="rt" localSheetId="4" hidden="1">{#N/A,#N/A,FALSE,"Лист4"}</definedName>
    <definedName name="rt" hidden="1">{#N/A,#N/A,FALSE,"Лист4"}</definedName>
    <definedName name="ru" localSheetId="3" hidden="1">{#N/A,#N/A,FALSE,"Лист4"}</definedName>
    <definedName name="ru" localSheetId="4" hidden="1">{#N/A,#N/A,FALSE,"Лист4"}</definedName>
    <definedName name="ru" hidden="1">{#N/A,#N/A,FALSE,"Лист4"}</definedName>
    <definedName name="rv" localSheetId="3" hidden="1">{#N/A,#N/A,FALSE,"Лист4"}</definedName>
    <definedName name="rv" localSheetId="4" hidden="1">{#N/A,#N/A,FALSE,"Лист4"}</definedName>
    <definedName name="rv" hidden="1">{#N/A,#N/A,FALSE,"Лист4"}</definedName>
    <definedName name="rx" localSheetId="3" hidden="1">{#N/A,#N/A,FALSE,"Лист4"}</definedName>
    <definedName name="rx" localSheetId="4" hidden="1">{#N/A,#N/A,FALSE,"Лист4"}</definedName>
    <definedName name="rx" hidden="1">{#N/A,#N/A,FALSE,"Лист4"}</definedName>
    <definedName name="ry" localSheetId="3" hidden="1">{#N/A,#N/A,FALSE,"Лист4"}</definedName>
    <definedName name="ry" localSheetId="4" hidden="1">{#N/A,#N/A,FALSE,"Лист4"}</definedName>
    <definedName name="ry" hidden="1">{#N/A,#N/A,FALSE,"Лист4"}</definedName>
    <definedName name="rz" localSheetId="3" hidden="1">{#N/A,#N/A,FALSE,"Лист4"}</definedName>
    <definedName name="rz" localSheetId="4" hidden="1">{#N/A,#N/A,FALSE,"Лист4"}</definedName>
    <definedName name="rz" hidden="1">{#N/A,#N/A,FALSE,"Лист4"}</definedName>
    <definedName name="rzz" localSheetId="3" hidden="1">{#N/A,#N/A,FALSE,"Лист4"}</definedName>
    <definedName name="rzz" localSheetId="4" hidden="1">{#N/A,#N/A,FALSE,"Лист4"}</definedName>
    <definedName name="rzz" hidden="1">{#N/A,#N/A,FALSE,"Лист4"}</definedName>
    <definedName name="sas" localSheetId="3" hidden="1">{#N/A,#N/A,FALSE,"Лист4"}</definedName>
    <definedName name="sas" localSheetId="4" hidden="1">{#N/A,#N/A,FALSE,"Лист4"}</definedName>
    <definedName name="sas" hidden="1">{#N/A,#N/A,FALSE,"Лист4"}</definedName>
    <definedName name="ssss" localSheetId="3" hidden="1">{#N/A,#N/A,FALSE,"Лист4"}</definedName>
    <definedName name="ssss" localSheetId="4" hidden="1">{#N/A,#N/A,FALSE,"Лист4"}</definedName>
    <definedName name="ssss" hidden="1">{#N/A,#N/A,FALSE,"Лист4"}</definedName>
    <definedName name="ssssssss" localSheetId="3" hidden="1">{#N/A,#N/A,FALSE,"Лист4"}</definedName>
    <definedName name="ssssssss" localSheetId="4" hidden="1">{#N/A,#N/A,FALSE,"Лист4"}</definedName>
    <definedName name="ssssssss" hidden="1">{#N/A,#N/A,FALSE,"Лист4"}</definedName>
    <definedName name="sssssssssss" localSheetId="3" hidden="1">{#N/A,#N/A,FALSE,"Лист4"}</definedName>
    <definedName name="sssssssssss" localSheetId="4" hidden="1">{#N/A,#N/A,FALSE,"Лист4"}</definedName>
    <definedName name="sssssssssss" hidden="1">{#N/A,#N/A,FALSE,"Лист4"}</definedName>
    <definedName name="sssssssssssssssssss" localSheetId="3" hidden="1">{#N/A,#N/A,FALSE,"Лист4"}</definedName>
    <definedName name="sssssssssssssssssss" localSheetId="4" hidden="1">{#N/A,#N/A,FALSE,"Лист4"}</definedName>
    <definedName name="sssssssssssssssssss" hidden="1">{#N/A,#N/A,FALSE,"Лист4"}</definedName>
    <definedName name="sx" localSheetId="3" hidden="1">{#N/A,#N/A,FALSE,"Лист4"}</definedName>
    <definedName name="sx" localSheetId="4" hidden="1">{#N/A,#N/A,FALSE,"Лист4"}</definedName>
    <definedName name="sx" hidden="1">{#N/A,#N/A,FALSE,"Лист4"}</definedName>
    <definedName name="taf" localSheetId="3" hidden="1">{#N/A,#N/A,FALSE,"Лист4"}</definedName>
    <definedName name="taf" localSheetId="4" hidden="1">{#N/A,#N/A,FALSE,"Лист4"}</definedName>
    <definedName name="taf" hidden="1">{#N/A,#N/A,FALSE,"Лист4"}</definedName>
    <definedName name="td" localSheetId="3" hidden="1">{#N/A,#N/A,FALSE,"Лист4"}</definedName>
    <definedName name="td" localSheetId="4" hidden="1">{#N/A,#N/A,FALSE,"Лист4"}</definedName>
    <definedName name="td" hidden="1">{#N/A,#N/A,FALSE,"Лист4"}</definedName>
    <definedName name="tgb" localSheetId="3" hidden="1">{#N/A,#N/A,FALSE,"Лист4"}</definedName>
    <definedName name="tgb" localSheetId="4" hidden="1">{#N/A,#N/A,FALSE,"Лист4"}</definedName>
    <definedName name="tgb" hidden="1">{#N/A,#N/A,FALSE,"Лист4"}</definedName>
    <definedName name="tr">'[7]Вид Ганущ'!$Y$15</definedName>
    <definedName name="tre">'[7]Вид Ганущ'!$I$15</definedName>
    <definedName name="trew">'[7]Вид Ганущ'!$F$15</definedName>
    <definedName name="trr">'[7]Вид Ганущ'!$AG$15</definedName>
    <definedName name="ttrr">'[7]Вид Ганущ'!$AD$15</definedName>
    <definedName name="ttttttttttttttttttttttttt" localSheetId="3" hidden="1">{#N/A,#N/A,FALSE,"Лист4"}</definedName>
    <definedName name="ttttttttttttttttttttttttt" localSheetId="4" hidden="1">{#N/A,#N/A,FALSE,"Лист4"}</definedName>
    <definedName name="ttttttttttttttttttttttttt" hidden="1">{#N/A,#N/A,FALSE,"Лист4"}</definedName>
    <definedName name="ttttttttttttttttttttttttttttttt" localSheetId="3" hidden="1">{#N/A,#N/A,FALSE,"Лист4"}</definedName>
    <definedName name="ttttttttttttttttttttttttttttttt" localSheetId="4" hidden="1">{#N/A,#N/A,FALSE,"Лист4"}</definedName>
    <definedName name="ttttttttttttttttttttttttttttttt" hidden="1">{#N/A,#N/A,FALSE,"Лист4"}</definedName>
    <definedName name="tu" localSheetId="3" hidden="1">{#N/A,#N/A,FALSE,"Лист4"}</definedName>
    <definedName name="tu" localSheetId="4" hidden="1">{#N/A,#N/A,FALSE,"Лист4"}</definedName>
    <definedName name="tu" hidden="1">{#N/A,#N/A,FALSE,"Лист4"}</definedName>
    <definedName name="tw" localSheetId="3" hidden="1">{#N/A,#N/A,FALSE,"Лист4"}</definedName>
    <definedName name="tw" localSheetId="4" hidden="1">{#N/A,#N/A,FALSE,"Лист4"}</definedName>
    <definedName name="tw" hidden="1">{#N/A,#N/A,FALSE,"Лист4"}</definedName>
    <definedName name="tws" localSheetId="3" hidden="1">{#N/A,#N/A,FALSE,"Лист4"}</definedName>
    <definedName name="tws" localSheetId="4" hidden="1">{#N/A,#N/A,FALSE,"Лист4"}</definedName>
    <definedName name="tws" hidden="1">{#N/A,#N/A,FALSE,"Лист4"}</definedName>
    <definedName name="twsa" localSheetId="3" hidden="1">{#N/A,#N/A,FALSE,"Лист4"}</definedName>
    <definedName name="twsa" localSheetId="4" hidden="1">{#N/A,#N/A,FALSE,"Лист4"}</definedName>
    <definedName name="twsa" hidden="1">{#N/A,#N/A,FALSE,"Лист4"}</definedName>
    <definedName name="tx" localSheetId="3" hidden="1">{#N/A,#N/A,FALSE,"Лист4"}</definedName>
    <definedName name="tx" localSheetId="4" hidden="1">{#N/A,#N/A,FALSE,"Лист4"}</definedName>
    <definedName name="tx" hidden="1">{#N/A,#N/A,FALSE,"Лист4"}</definedName>
    <definedName name="ua" localSheetId="3" hidden="1">{#N/A,#N/A,FALSE,"Лист4"}</definedName>
    <definedName name="ua" localSheetId="4" hidden="1">{#N/A,#N/A,FALSE,"Лист4"}</definedName>
    <definedName name="ua" hidden="1">{#N/A,#N/A,FALSE,"Лист4"}</definedName>
    <definedName name="uaa" localSheetId="3" hidden="1">{#N/A,#N/A,FALSE,"Лист4"}</definedName>
    <definedName name="uaa" localSheetId="4" hidden="1">{#N/A,#N/A,FALSE,"Лист4"}</definedName>
    <definedName name="uaa" hidden="1">{#N/A,#N/A,FALSE,"Лист4"}</definedName>
    <definedName name="uat" localSheetId="3" hidden="1">{#N/A,#N/A,FALSE,"Лист4"}</definedName>
    <definedName name="uat" localSheetId="4" hidden="1">{#N/A,#N/A,FALSE,"Лист4"}</definedName>
    <definedName name="uat" hidden="1">{#N/A,#N/A,FALSE,"Лист4"}</definedName>
    <definedName name="uds" localSheetId="3" hidden="1">{#N/A,#N/A,FALSE,"Лист4"}</definedName>
    <definedName name="uds" localSheetId="4" hidden="1">{#N/A,#N/A,FALSE,"Лист4"}</definedName>
    <definedName name="uds" hidden="1">{#N/A,#N/A,FALSE,"Лист4"}</definedName>
    <definedName name="ujm" localSheetId="3" hidden="1">{#N/A,#N/A,FALSE,"Лист4"}</definedName>
    <definedName name="ujm" localSheetId="4" hidden="1">{#N/A,#N/A,FALSE,"Лист4"}</definedName>
    <definedName name="ujm" hidden="1">{#N/A,#N/A,FALSE,"Лист4"}</definedName>
    <definedName name="user">[2]Пер!$N$34</definedName>
    <definedName name="user1">[2]Пер!$N$33</definedName>
    <definedName name="uuuuuuuuuuuuuuuuu" localSheetId="3" hidden="1">{#N/A,#N/A,FALSE,"Лист4"}</definedName>
    <definedName name="uuuuuuuuuuuuuuuuu" localSheetId="4" hidden="1">{#N/A,#N/A,FALSE,"Лист4"}</definedName>
    <definedName name="uuuuuuuuuuuuuuuuu" hidden="1">{#N/A,#N/A,FALSE,"Лист4"}</definedName>
    <definedName name="uuuuuuuuuuuuuuuuuuuuuuuu" localSheetId="3" hidden="1">{#N/A,#N/A,FALSE,"Лист4"}</definedName>
    <definedName name="uuuuuuuuuuuuuuuuuuuuuuuu" localSheetId="4" hidden="1">{#N/A,#N/A,FALSE,"Лист4"}</definedName>
    <definedName name="uuuuuuuuuuuuuuuuuuuuuuuu" hidden="1">{#N/A,#N/A,FALSE,"Лист4"}</definedName>
    <definedName name="uuuuuuuuuuuuuuuuuuuuuuuuu" localSheetId="3" hidden="1">{#N/A,#N/A,FALSE,"Лист4"}</definedName>
    <definedName name="uuuuuuuuuuuuuuuuuuuuuuuuu" localSheetId="4" hidden="1">{#N/A,#N/A,FALSE,"Лист4"}</definedName>
    <definedName name="uuuuuuuuuuuuuuuuuuuuuuuuu" hidden="1">{#N/A,#N/A,FALSE,"Лист4"}</definedName>
    <definedName name="uyt">'[7]Вид Ганущ'!$AH$15</definedName>
    <definedName name="vc" localSheetId="3" hidden="1">{#N/A,#N/A,FALSE,"Лист4"}</definedName>
    <definedName name="vc" localSheetId="4" hidden="1">{#N/A,#N/A,FALSE,"Лист4"}</definedName>
    <definedName name="vc" hidden="1">{#N/A,#N/A,FALSE,"Лист4"}</definedName>
    <definedName name="vi" localSheetId="3" hidden="1">{#N/A,#N/A,FALSE,"Лист4"}</definedName>
    <definedName name="vi" localSheetId="4" hidden="1">{#N/A,#N/A,FALSE,"Лист4"}</definedName>
    <definedName name="vi" hidden="1">{#N/A,#N/A,FALSE,"Лист4"}</definedName>
    <definedName name="vr" localSheetId="3" hidden="1">{#N/A,#N/A,FALSE,"Лист4"}</definedName>
    <definedName name="vr" localSheetId="4" hidden="1">{#N/A,#N/A,FALSE,"Лист4"}</definedName>
    <definedName name="vr" hidden="1">{#N/A,#N/A,FALSE,"Лист4"}</definedName>
    <definedName name="vv" localSheetId="3" hidden="1">{#N/A,#N/A,FALSE,"Лист4"}</definedName>
    <definedName name="vv" localSheetId="4" hidden="1">{#N/A,#N/A,FALSE,"Лист4"}</definedName>
    <definedName name="vv" hidden="1">{#N/A,#N/A,FALSE,"Лист4"}</definedName>
    <definedName name="vvvb" localSheetId="3" hidden="1">{#N/A,#N/A,FALSE,"Лист4"}</definedName>
    <definedName name="vvvb" localSheetId="4" hidden="1">{#N/A,#N/A,FALSE,"Лист4"}</definedName>
    <definedName name="vvvb" hidden="1">{#N/A,#N/A,FALSE,"Лист4"}</definedName>
    <definedName name="vx" localSheetId="3" hidden="1">{#N/A,#N/A,FALSE,"Лист4"}</definedName>
    <definedName name="vx" localSheetId="4" hidden="1">{#N/A,#N/A,FALSE,"Лист4"}</definedName>
    <definedName name="vx" hidden="1">{#N/A,#N/A,FALSE,"Лист4"}</definedName>
    <definedName name="w" localSheetId="3" hidden="1">{#N/A,#N/A,FALSE,"Лист4"}</definedName>
    <definedName name="w" localSheetId="4" hidden="1">{#N/A,#N/A,FALSE,"Лист4"}</definedName>
    <definedName name="w" hidden="1">{#N/A,#N/A,FALSE,"Лист4"}</definedName>
    <definedName name="wa" localSheetId="3" hidden="1">{#N/A,#N/A,FALSE,"Лист4"}</definedName>
    <definedName name="wa" localSheetId="4" hidden="1">{#N/A,#N/A,FALSE,"Лист4"}</definedName>
    <definedName name="wa" hidden="1">{#N/A,#N/A,FALSE,"Лист4"}</definedName>
    <definedName name="wb" localSheetId="3" hidden="1">{#N/A,#N/A,FALSE,"Лист4"}</definedName>
    <definedName name="wb" localSheetId="4" hidden="1">{#N/A,#N/A,FALSE,"Лист4"}</definedName>
    <definedName name="wb" hidden="1">{#N/A,#N/A,FALSE,"Лист4"}</definedName>
    <definedName name="wc" localSheetId="3" hidden="1">{#N/A,#N/A,FALSE,"Лист4"}</definedName>
    <definedName name="wc" localSheetId="4" hidden="1">{#N/A,#N/A,FALSE,"Лист4"}</definedName>
    <definedName name="wc" hidden="1">{#N/A,#N/A,FALSE,"Лист4"}</definedName>
    <definedName name="wd" localSheetId="3" hidden="1">{#N/A,#N/A,FALSE,"Лист4"}</definedName>
    <definedName name="wd" localSheetId="4" hidden="1">{#N/A,#N/A,FALSE,"Лист4"}</definedName>
    <definedName name="wd" hidden="1">{#N/A,#N/A,FALSE,"Лист4"}</definedName>
    <definedName name="we" localSheetId="3" hidden="1">{#N/A,#N/A,FALSE,"Лист4"}</definedName>
    <definedName name="we" localSheetId="4" hidden="1">{#N/A,#N/A,FALSE,"Лист4"}</definedName>
    <definedName name="we" hidden="1">{#N/A,#N/A,FALSE,"Лист4"}</definedName>
    <definedName name="wf" localSheetId="3" hidden="1">{#N/A,#N/A,FALSE,"Лист4"}</definedName>
    <definedName name="wf" localSheetId="4" hidden="1">{#N/A,#N/A,FALSE,"Лист4"}</definedName>
    <definedName name="wf" hidden="1">{#N/A,#N/A,FALSE,"Лист4"}</definedName>
    <definedName name="wg" localSheetId="3" hidden="1">{#N/A,#N/A,FALSE,"Лист4"}</definedName>
    <definedName name="wg" localSheetId="4" hidden="1">{#N/A,#N/A,FALSE,"Лист4"}</definedName>
    <definedName name="wg" hidden="1">{#N/A,#N/A,FALSE,"Лист4"}</definedName>
    <definedName name="wh" localSheetId="3" hidden="1">{#N/A,#N/A,FALSE,"Лист4"}</definedName>
    <definedName name="wh" localSheetId="4" hidden="1">{#N/A,#N/A,FALSE,"Лист4"}</definedName>
    <definedName name="wh" hidden="1">{#N/A,#N/A,FALSE,"Лист4"}</definedName>
    <definedName name="wi" localSheetId="3" hidden="1">{#N/A,#N/A,FALSE,"Лист4"}</definedName>
    <definedName name="wi" localSheetId="4" hidden="1">{#N/A,#N/A,FALSE,"Лист4"}</definedName>
    <definedName name="wi" hidden="1">{#N/A,#N/A,FALSE,"Лист4"}</definedName>
    <definedName name="wj" localSheetId="3" hidden="1">{#N/A,#N/A,FALSE,"Лист4"}</definedName>
    <definedName name="wj" localSheetId="4" hidden="1">{#N/A,#N/A,FALSE,"Лист4"}</definedName>
    <definedName name="wj" hidden="1">{#N/A,#N/A,FALSE,"Лист4"}</definedName>
    <definedName name="wk" localSheetId="3" hidden="1">{#N/A,#N/A,FALSE,"Лист4"}</definedName>
    <definedName name="wk" localSheetId="4" hidden="1">{#N/A,#N/A,FALSE,"Лист4"}</definedName>
    <definedName name="wk" hidden="1">{#N/A,#N/A,FALSE,"Лист4"}</definedName>
    <definedName name="wl" localSheetId="3" hidden="1">{#N/A,#N/A,FALSE,"Лист4"}</definedName>
    <definedName name="wl" localSheetId="4" hidden="1">{#N/A,#N/A,FALSE,"Лист4"}</definedName>
    <definedName name="wl" hidden="1">{#N/A,#N/A,FALSE,"Лист4"}</definedName>
    <definedName name="wm" localSheetId="3" hidden="1">{#N/A,#N/A,FALSE,"Лист4"}</definedName>
    <definedName name="wm" localSheetId="4" hidden="1">{#N/A,#N/A,FALSE,"Лист4"}</definedName>
    <definedName name="wm" hidden="1">{#N/A,#N/A,FALSE,"Лист4"}</definedName>
    <definedName name="wn" localSheetId="3" hidden="1">{#N/A,#N/A,FALSE,"Лист4"}</definedName>
    <definedName name="wn" localSheetId="4" hidden="1">{#N/A,#N/A,FALSE,"Лист4"}</definedName>
    <definedName name="wn" hidden="1">{#N/A,#N/A,FALSE,"Лист4"}</definedName>
    <definedName name="wo" localSheetId="3" hidden="1">{#N/A,#N/A,FALSE,"Лист4"}</definedName>
    <definedName name="wo" localSheetId="4" hidden="1">{#N/A,#N/A,FALSE,"Лист4"}</definedName>
    <definedName name="wo" hidden="1">{#N/A,#N/A,FALSE,"Лист4"}</definedName>
    <definedName name="wp" localSheetId="3" hidden="1">{#N/A,#N/A,FALSE,"Лист4"}</definedName>
    <definedName name="wp" localSheetId="4" hidden="1">{#N/A,#N/A,FALSE,"Лист4"}</definedName>
    <definedName name="wp" hidden="1">{#N/A,#N/A,FALSE,"Лист4"}</definedName>
    <definedName name="wq" localSheetId="3" hidden="1">{#N/A,#N/A,FALSE,"Лист4"}</definedName>
    <definedName name="wq" localSheetId="4" hidden="1">{#N/A,#N/A,FALSE,"Лист4"}</definedName>
    <definedName name="wq" hidden="1">{#N/A,#N/A,FALSE,"Лист4"}</definedName>
    <definedName name="wqq" localSheetId="3" hidden="1">{#N/A,#N/A,FALSE,"Лист4"}</definedName>
    <definedName name="wqq" localSheetId="4" hidden="1">{#N/A,#N/A,FALSE,"Лист4"}</definedName>
    <definedName name="wqq" hidden="1">{#N/A,#N/A,FALSE,"Лист4"}</definedName>
    <definedName name="wr" localSheetId="3" hidden="1">{#N/A,#N/A,FALSE,"Лист4"}</definedName>
    <definedName name="wr" localSheetId="4" hidden="1">{#N/A,#N/A,FALSE,"Лист4"}</definedName>
    <definedName name="wr" hidden="1">{#N/A,#N/A,FALSE,"Лист4"}</definedName>
    <definedName name="wrn.Інструкція." localSheetId="3" hidden="1">{#N/A,#N/A,FALSE,"Лист4"}</definedName>
    <definedName name="wrn.Інструкція." localSheetId="4" hidden="1">{#N/A,#N/A,FALSE,"Лист4"}</definedName>
    <definedName name="wrn.Інструкція." hidden="1">{#N/A,#N/A,FALSE,"Лист4"}</definedName>
    <definedName name="ws" localSheetId="3" hidden="1">{#N/A,#N/A,FALSE,"Лист4"}</definedName>
    <definedName name="ws" localSheetId="4" hidden="1">{#N/A,#N/A,FALSE,"Лист4"}</definedName>
    <definedName name="ws" hidden="1">{#N/A,#N/A,FALSE,"Лист4"}</definedName>
    <definedName name="wsa" localSheetId="3" hidden="1">{#N/A,#N/A,FALSE,"Лист4"}</definedName>
    <definedName name="wsa" localSheetId="4" hidden="1">{#N/A,#N/A,FALSE,"Лист4"}</definedName>
    <definedName name="wsa" hidden="1">{#N/A,#N/A,FALSE,"Лист4"}</definedName>
    <definedName name="wss" localSheetId="3" hidden="1">{#N/A,#N/A,FALSE,"Лист4"}</definedName>
    <definedName name="wss" localSheetId="4" hidden="1">{#N/A,#N/A,FALSE,"Лист4"}</definedName>
    <definedName name="wss" hidden="1">{#N/A,#N/A,FALSE,"Лист4"}</definedName>
    <definedName name="wsx" localSheetId="3" hidden="1">{#N/A,#N/A,FALSE,"Лист4"}</definedName>
    <definedName name="wsx" localSheetId="4" hidden="1">{#N/A,#N/A,FALSE,"Лист4"}</definedName>
    <definedName name="wsx" hidden="1">{#N/A,#N/A,FALSE,"Лист4"}</definedName>
    <definedName name="wt" localSheetId="3" hidden="1">{#N/A,#N/A,FALSE,"Лист4"}</definedName>
    <definedName name="wt" localSheetId="4" hidden="1">{#N/A,#N/A,FALSE,"Лист4"}</definedName>
    <definedName name="wt" hidden="1">{#N/A,#N/A,FALSE,"Лист4"}</definedName>
    <definedName name="wu" localSheetId="3" hidden="1">{#N/A,#N/A,FALSE,"Лист4"}</definedName>
    <definedName name="wu" localSheetId="4" hidden="1">{#N/A,#N/A,FALSE,"Лист4"}</definedName>
    <definedName name="wu" hidden="1">{#N/A,#N/A,FALSE,"Лист4"}</definedName>
    <definedName name="wv" localSheetId="3" hidden="1">{#N/A,#N/A,FALSE,"Лист4"}</definedName>
    <definedName name="wv" localSheetId="4" hidden="1">{#N/A,#N/A,FALSE,"Лист4"}</definedName>
    <definedName name="wv" hidden="1">{#N/A,#N/A,FALSE,"Лист4"}</definedName>
    <definedName name="ww" localSheetId="3" hidden="1">{#N/A,#N/A,FALSE,"Лист4"}</definedName>
    <definedName name="ww" localSheetId="4" hidden="1">{#N/A,#N/A,FALSE,"Лист4"}</definedName>
    <definedName name="ww" hidden="1">{#N/A,#N/A,FALSE,"Лист4"}</definedName>
    <definedName name="www" localSheetId="3" hidden="1">{#N/A,#N/A,FALSE,"Лист4"}</definedName>
    <definedName name="www" localSheetId="4" hidden="1">{#N/A,#N/A,FALSE,"Лист4"}</definedName>
    <definedName name="www" hidden="1">{#N/A,#N/A,FALSE,"Лист4"}</definedName>
    <definedName name="wwww" localSheetId="3" hidden="1">{#N/A,#N/A,FALSE,"Лист4"}</definedName>
    <definedName name="wwww" localSheetId="4" hidden="1">{#N/A,#N/A,FALSE,"Лист4"}</definedName>
    <definedName name="wwww" hidden="1">{#N/A,#N/A,FALSE,"Лист4"}</definedName>
    <definedName name="wwwww" localSheetId="3" hidden="1">{#N/A,#N/A,FALSE,"Лист4"}</definedName>
    <definedName name="wwwww" localSheetId="4" hidden="1">{#N/A,#N/A,FALSE,"Лист4"}</definedName>
    <definedName name="wwwww" hidden="1">{#N/A,#N/A,FALSE,"Лист4"}</definedName>
    <definedName name="wwwwww" localSheetId="3" hidden="1">{#N/A,#N/A,FALSE,"Лист4"}</definedName>
    <definedName name="wwwwww" localSheetId="4" hidden="1">{#N/A,#N/A,FALSE,"Лист4"}</definedName>
    <definedName name="wwwwww" hidden="1">{#N/A,#N/A,FALSE,"Лист4"}</definedName>
    <definedName name="wwwwwwww" localSheetId="3" hidden="1">{#N/A,#N/A,FALSE,"Лист4"}</definedName>
    <definedName name="wwwwwwww" localSheetId="4" hidden="1">{#N/A,#N/A,FALSE,"Лист4"}</definedName>
    <definedName name="wwwwwwww" hidden="1">{#N/A,#N/A,FALSE,"Лист4"}</definedName>
    <definedName name="wwwwwwwwww" localSheetId="3" hidden="1">{#N/A,#N/A,FALSE,"Лист4"}</definedName>
    <definedName name="wwwwwwwwww" localSheetId="4" hidden="1">{#N/A,#N/A,FALSE,"Лист4"}</definedName>
    <definedName name="wwwwwwwwww" hidden="1">{#N/A,#N/A,FALSE,"Лист4"}</definedName>
    <definedName name="wwwwwwwwwwwww" localSheetId="3" hidden="1">{#N/A,#N/A,FALSE,"Лист4"}</definedName>
    <definedName name="wwwwwwwwwwwww" localSheetId="4" hidden="1">{#N/A,#N/A,FALSE,"Лист4"}</definedName>
    <definedName name="wwwwwwwwwwwww" hidden="1">{#N/A,#N/A,FALSE,"Лист4"}</definedName>
    <definedName name="wwwwwwwwwwwwww" localSheetId="3" hidden="1">{#N/A,#N/A,FALSE,"Лист4"}</definedName>
    <definedName name="wwwwwwwwwwwwww" localSheetId="4" hidden="1">{#N/A,#N/A,FALSE,"Лист4"}</definedName>
    <definedName name="wwwwwwwwwwwwww" hidden="1">{#N/A,#N/A,FALSE,"Лист4"}</definedName>
    <definedName name="wwwwwwwwwwwwwwww" localSheetId="3" hidden="1">{#N/A,#N/A,FALSE,"Лист4"}</definedName>
    <definedName name="wwwwwwwwwwwwwwww" localSheetId="4" hidden="1">{#N/A,#N/A,FALSE,"Лист4"}</definedName>
    <definedName name="wwwwwwwwwwwwwwww" hidden="1">{#N/A,#N/A,FALSE,"Лист4"}</definedName>
    <definedName name="wwwwwwwwwwwwwwwwww" localSheetId="3" hidden="1">{#N/A,#N/A,FALSE,"Лист4"}</definedName>
    <definedName name="wwwwwwwwwwwwwwwwww" localSheetId="4" hidden="1">{#N/A,#N/A,FALSE,"Лист4"}</definedName>
    <definedName name="wwwwwwwwwwwwwwwwww" hidden="1">{#N/A,#N/A,FALSE,"Лист4"}</definedName>
    <definedName name="wwwwwwwwwwwwwwwwwww" localSheetId="3" hidden="1">{#N/A,#N/A,FALSE,"Лист4"}</definedName>
    <definedName name="wwwwwwwwwwwwwwwwwww" localSheetId="4" hidden="1">{#N/A,#N/A,FALSE,"Лист4"}</definedName>
    <definedName name="wwwwwwwwwwwwwwwwwww" hidden="1">{#N/A,#N/A,FALSE,"Лист4"}</definedName>
    <definedName name="wwwwwwwwwwwwwwwwwwwww" localSheetId="3" hidden="1">{#N/A,#N/A,FALSE,"Лист4"}</definedName>
    <definedName name="wwwwwwwwwwwwwwwwwwwww" localSheetId="4" hidden="1">{#N/A,#N/A,FALSE,"Лист4"}</definedName>
    <definedName name="wwwwwwwwwwwwwwwwwwwww" hidden="1">{#N/A,#N/A,FALSE,"Лист4"}</definedName>
    <definedName name="wwwwwwwwwwwwwwwwwwwwwwwww" localSheetId="3" hidden="1">{#N/A,#N/A,FALSE,"Лист4"}</definedName>
    <definedName name="wwwwwwwwwwwwwwwwwwwwwwwww" localSheetId="4" hidden="1">{#N/A,#N/A,FALSE,"Лист4"}</definedName>
    <definedName name="wwwwwwwwwwwwwwwwwwwwwwwww" hidden="1">{#N/A,#N/A,FALSE,"Лист4"}</definedName>
    <definedName name="wx" localSheetId="3" hidden="1">{#N/A,#N/A,FALSE,"Лист4"}</definedName>
    <definedName name="wx" localSheetId="4" hidden="1">{#N/A,#N/A,FALSE,"Лист4"}</definedName>
    <definedName name="wx" hidden="1">{#N/A,#N/A,FALSE,"Лист4"}</definedName>
    <definedName name="wy" localSheetId="3" hidden="1">{#N/A,#N/A,FALSE,"Лист4"}</definedName>
    <definedName name="wy" localSheetId="4" hidden="1">{#N/A,#N/A,FALSE,"Лист4"}</definedName>
    <definedName name="wy" hidden="1">{#N/A,#N/A,FALSE,"Лист4"}</definedName>
    <definedName name="wz" localSheetId="3" hidden="1">{#N/A,#N/A,FALSE,"Лист4"}</definedName>
    <definedName name="wz" localSheetId="4" hidden="1">{#N/A,#N/A,FALSE,"Лист4"}</definedName>
    <definedName name="wz" hidden="1">{#N/A,#N/A,FALSE,"Лист4"}</definedName>
    <definedName name="xc" localSheetId="3" hidden="1">{#N/A,#N/A,FALSE,"Лист4"}</definedName>
    <definedName name="xc" localSheetId="4" hidden="1">{#N/A,#N/A,FALSE,"Лист4"}</definedName>
    <definedName name="xc" hidden="1">{#N/A,#N/A,FALSE,"Лист4"}</definedName>
    <definedName name="xcc" localSheetId="3" hidden="1">{#N/A,#N/A,FALSE,"Лист4"}</definedName>
    <definedName name="xcc" localSheetId="4" hidden="1">{#N/A,#N/A,FALSE,"Лист4"}</definedName>
    <definedName name="xcc" hidden="1">{#N/A,#N/A,FALSE,"Лист4"}</definedName>
    <definedName name="xccccc" localSheetId="3" hidden="1">{#N/A,#N/A,FALSE,"Лист4"}</definedName>
    <definedName name="xccccc" localSheetId="4" hidden="1">{#N/A,#N/A,FALSE,"Лист4"}</definedName>
    <definedName name="xccccc" hidden="1">{#N/A,#N/A,FALSE,"Лист4"}</definedName>
    <definedName name="xp" localSheetId="3" hidden="1">{#N/A,#N/A,FALSE,"Лист4"}</definedName>
    <definedName name="xp" localSheetId="4" hidden="1">{#N/A,#N/A,FALSE,"Лист4"}</definedName>
    <definedName name="xp" hidden="1">{#N/A,#N/A,FALSE,"Лист4"}</definedName>
    <definedName name="xxxxx" localSheetId="3" hidden="1">{#N/A,#N/A,FALSE,"Лист4"}</definedName>
    <definedName name="xxxxx" localSheetId="4" hidden="1">{#N/A,#N/A,FALSE,"Лист4"}</definedName>
    <definedName name="xxxxx" hidden="1">{#N/A,#N/A,FALSE,"Лист4"}</definedName>
    <definedName name="xxxxxx" localSheetId="3" hidden="1">{#N/A,#N/A,FALSE,"Лист4"}</definedName>
    <definedName name="xxxxxx" localSheetId="4" hidden="1">{#N/A,#N/A,FALSE,"Лист4"}</definedName>
    <definedName name="xxxxxx" hidden="1">{#N/A,#N/A,FALSE,"Лист4"}</definedName>
    <definedName name="xz" localSheetId="3" hidden="1">{#N/A,#N/A,FALSE,"Лист4"}</definedName>
    <definedName name="xz" localSheetId="4" hidden="1">{#N/A,#N/A,FALSE,"Лист4"}</definedName>
    <definedName name="xz" hidden="1">{#N/A,#N/A,FALSE,"Лист4"}</definedName>
    <definedName name="xzm" localSheetId="3" hidden="1">{#N/A,#N/A,FALSE,"Лист4"}</definedName>
    <definedName name="xzm" localSheetId="4" hidden="1">{#N/A,#N/A,FALSE,"Лист4"}</definedName>
    <definedName name="xzm" hidden="1">{#N/A,#N/A,FALSE,"Лист4"}</definedName>
    <definedName name="yhn" localSheetId="3" hidden="1">{#N/A,#N/A,FALSE,"Лист4"}</definedName>
    <definedName name="yhn" localSheetId="4" hidden="1">{#N/A,#N/A,FALSE,"Лист4"}</definedName>
    <definedName name="yhn" hidden="1">{#N/A,#N/A,FALSE,"Лист4"}</definedName>
    <definedName name="yhnn" localSheetId="3" hidden="1">{#N/A,#N/A,FALSE,"Лист4"}</definedName>
    <definedName name="yhnn" localSheetId="4" hidden="1">{#N/A,#N/A,FALSE,"Лист4"}</definedName>
    <definedName name="yhnn" hidden="1">{#N/A,#N/A,FALSE,"Лист4"}</definedName>
    <definedName name="ytr">'[7]Вид Ганущ'!$AL$15</definedName>
    <definedName name="yyyyy" localSheetId="3" hidden="1">{#N/A,#N/A,FALSE,"Лист4"}</definedName>
    <definedName name="yyyyy" localSheetId="4" hidden="1">{#N/A,#N/A,FALSE,"Лист4"}</definedName>
    <definedName name="yyyyy" hidden="1">{#N/A,#N/A,FALSE,"Лист4"}</definedName>
    <definedName name="yyyyyyyyyyyyy" localSheetId="3" hidden="1">{#N/A,#N/A,FALSE,"Лист4"}</definedName>
    <definedName name="yyyyyyyyyyyyy" localSheetId="4" hidden="1">{#N/A,#N/A,FALSE,"Лист4"}</definedName>
    <definedName name="yyyyyyyyyyyyy" hidden="1">{#N/A,#N/A,FALSE,"Лист4"}</definedName>
    <definedName name="yyyyyyyyyyyyyyyyyyyyyyyyy" localSheetId="3" hidden="1">{#N/A,#N/A,FALSE,"Лист4"}</definedName>
    <definedName name="yyyyyyyyyyyyyyyyyyyyyyyyy" localSheetId="4" hidden="1">{#N/A,#N/A,FALSE,"Лист4"}</definedName>
    <definedName name="yyyyyyyyyyyyyyyyyyyyyyyyy" hidden="1">{#N/A,#N/A,FALSE,"Лист4"}</definedName>
    <definedName name="z" localSheetId="3" hidden="1">{#N/A,#N/A,FALSE,"Лист4"}</definedName>
    <definedName name="z" localSheetId="4" hidden="1">{#N/A,#N/A,FALSE,"Лист4"}</definedName>
    <definedName name="z" hidden="1">{#N/A,#N/A,FALSE,"Лист4"}</definedName>
    <definedName name="Z_1377942F_AAAF_4A25_8B80_BC0F79F2478B__wvu_PrintArea" localSheetId="1">'дод. 2 видатки'!$A$2:$P$31</definedName>
    <definedName name="Z_1377942F_AAAF_4A25_8B80_BC0F79F2478B__wvu_PrintArea" localSheetId="2">'дод.2.1'!$A$2:$P$58</definedName>
    <definedName name="Z_A87546AF_482E_4C34_B4CD_EADBD40E37D6__wvu_PrintArea" localSheetId="1">'дод. 2 видатки'!$A$2:$P$31</definedName>
    <definedName name="Z_A87546AF_482E_4C34_B4CD_EADBD40E37D6__wvu_PrintArea" localSheetId="2">'дод.2.1'!$A$2:$P$58</definedName>
    <definedName name="Z_CC4EA49C_736C_4FAB_AFA3_08DC03C09858__wvu_PrintArea" localSheetId="1">'дод. 2 видатки'!$A$2:$P$31</definedName>
    <definedName name="Z_CC4EA49C_736C_4FAB_AFA3_08DC03C09858__wvu_PrintArea" localSheetId="2">'дод.2.1'!$A$2:$P$58</definedName>
    <definedName name="za" localSheetId="3" hidden="1">{#N/A,#N/A,FALSE,"Лист4"}</definedName>
    <definedName name="za" localSheetId="4" hidden="1">{#N/A,#N/A,FALSE,"Лист4"}</definedName>
    <definedName name="za" hidden="1">{#N/A,#N/A,FALSE,"Лист4"}</definedName>
    <definedName name="zaa" localSheetId="3" hidden="1">{#N/A,#N/A,FALSE,"Лист4"}</definedName>
    <definedName name="zaa" localSheetId="4" hidden="1">{#N/A,#N/A,FALSE,"Лист4"}</definedName>
    <definedName name="zaa" hidden="1">{#N/A,#N/A,FALSE,"Лист4"}</definedName>
    <definedName name="zaaa" localSheetId="3" hidden="1">{#N/A,#N/A,FALSE,"Лист4"}</definedName>
    <definedName name="zaaa" localSheetId="4" hidden="1">{#N/A,#N/A,FALSE,"Лист4"}</definedName>
    <definedName name="zaaa" hidden="1">{#N/A,#N/A,FALSE,"Лист4"}</definedName>
    <definedName name="zaaaa" localSheetId="3" hidden="1">{#N/A,#N/A,FALSE,"Лист4"}</definedName>
    <definedName name="zaaaa" localSheetId="4" hidden="1">{#N/A,#N/A,FALSE,"Лист4"}</definedName>
    <definedName name="zaaaa" hidden="1">{#N/A,#N/A,FALSE,"Лист4"}</definedName>
    <definedName name="zaz" localSheetId="3" hidden="1">{#N/A,#N/A,FALSE,"Лист4"}</definedName>
    <definedName name="zaz" localSheetId="4" hidden="1">{#N/A,#N/A,FALSE,"Лист4"}</definedName>
    <definedName name="zaz" hidden="1">{#N/A,#N/A,FALSE,"Лист4"}</definedName>
    <definedName name="ze" localSheetId="3" hidden="1">{#N/A,#N/A,FALSE,"Лист4"}</definedName>
    <definedName name="ze" localSheetId="4" hidden="1">{#N/A,#N/A,FALSE,"Лист4"}</definedName>
    <definedName name="ze" hidden="1">{#N/A,#N/A,FALSE,"Лист4"}</definedName>
    <definedName name="zee" localSheetId="3" hidden="1">{#N/A,#N/A,FALSE,"Лист4"}</definedName>
    <definedName name="zee" localSheetId="4" hidden="1">{#N/A,#N/A,FALSE,"Лист4"}</definedName>
    <definedName name="zee" hidden="1">{#N/A,#N/A,FALSE,"Лист4"}</definedName>
    <definedName name="zloch" localSheetId="2">#REF!</definedName>
    <definedName name="zloch" localSheetId="3">#REF!</definedName>
    <definedName name="zloch" localSheetId="4">#REF!</definedName>
    <definedName name="zloch">#REF!</definedName>
    <definedName name="ZmUpl" localSheetId="2">#REF!</definedName>
    <definedName name="ZmUpl" localSheetId="3">#REF!</definedName>
    <definedName name="ZmUpl" localSheetId="4">#REF!</definedName>
    <definedName name="ZmUpl">#REF!</definedName>
    <definedName name="zq" localSheetId="3" hidden="1">{#N/A,#N/A,FALSE,"Лист4"}</definedName>
    <definedName name="zq" localSheetId="4" hidden="1">{#N/A,#N/A,FALSE,"Лист4"}</definedName>
    <definedName name="zq" hidden="1">{#N/A,#N/A,FALSE,"Лист4"}</definedName>
    <definedName name="zqq" localSheetId="3" hidden="1">{#N/A,#N/A,FALSE,"Лист4"}</definedName>
    <definedName name="zqq" localSheetId="4" hidden="1">{#N/A,#N/A,FALSE,"Лист4"}</definedName>
    <definedName name="zqq" hidden="1">{#N/A,#N/A,FALSE,"Лист4"}</definedName>
    <definedName name="zr" localSheetId="3" hidden="1">{#N/A,#N/A,FALSE,"Лист4"}</definedName>
    <definedName name="zr" localSheetId="4" hidden="1">{#N/A,#N/A,FALSE,"Лист4"}</definedName>
    <definedName name="zr" hidden="1">{#N/A,#N/A,FALSE,"Лист4"}</definedName>
    <definedName name="zt" localSheetId="3" hidden="1">{#N/A,#N/A,FALSE,"Лист4"}</definedName>
    <definedName name="zt" localSheetId="4" hidden="1">{#N/A,#N/A,FALSE,"Лист4"}</definedName>
    <definedName name="zt" hidden="1">{#N/A,#N/A,FALSE,"Лист4"}</definedName>
    <definedName name="zu" localSheetId="3" hidden="1">{#N/A,#N/A,FALSE,"Лист4"}</definedName>
    <definedName name="zu" localSheetId="4" hidden="1">{#N/A,#N/A,FALSE,"Лист4"}</definedName>
    <definedName name="zu" hidden="1">{#N/A,#N/A,FALSE,"Лист4"}</definedName>
    <definedName name="zw" localSheetId="3" hidden="1">{#N/A,#N/A,FALSE,"Лист4"}</definedName>
    <definedName name="zw" localSheetId="4" hidden="1">{#N/A,#N/A,FALSE,"Лист4"}</definedName>
    <definedName name="zw" hidden="1">{#N/A,#N/A,FALSE,"Лист4"}</definedName>
    <definedName name="zx" localSheetId="3" hidden="1">{#N/A,#N/A,FALSE,"Лист4"}</definedName>
    <definedName name="zx" localSheetId="4" hidden="1">{#N/A,#N/A,FALSE,"Лист4"}</definedName>
    <definedName name="zx" hidden="1">{#N/A,#N/A,FALSE,"Лист4"}</definedName>
    <definedName name="zxc" localSheetId="3" hidden="1">{#N/A,#N/A,FALSE,"Лист4"}</definedName>
    <definedName name="zxc" localSheetId="4" hidden="1">{#N/A,#N/A,FALSE,"Лист4"}</definedName>
    <definedName name="zxc" hidden="1">{#N/A,#N/A,FALSE,"Лист4"}</definedName>
    <definedName name="zxcc" localSheetId="3" hidden="1">{#N/A,#N/A,FALSE,"Лист4"}</definedName>
    <definedName name="zxcc" localSheetId="4" hidden="1">{#N/A,#N/A,FALSE,"Лист4"}</definedName>
    <definedName name="zxcc" hidden="1">{#N/A,#N/A,FALSE,"Лист4"}</definedName>
    <definedName name="zxcv" localSheetId="3" hidden="1">{#N/A,#N/A,FALSE,"Лист4"}</definedName>
    <definedName name="zxcv" localSheetId="4" hidden="1">{#N/A,#N/A,FALSE,"Лист4"}</definedName>
    <definedName name="zxcv" hidden="1">{#N/A,#N/A,FALSE,"Лист4"}</definedName>
    <definedName name="zxcvb" localSheetId="3" hidden="1">{#N/A,#N/A,FALSE,"Лист4"}</definedName>
    <definedName name="zxcvb" localSheetId="4" hidden="1">{#N/A,#N/A,FALSE,"Лист4"}</definedName>
    <definedName name="zxcvb" hidden="1">{#N/A,#N/A,FALSE,"Лист4"}</definedName>
    <definedName name="zxcvbn" localSheetId="3" hidden="1">{#N/A,#N/A,FALSE,"Лист4"}</definedName>
    <definedName name="zxcvbn" localSheetId="4" hidden="1">{#N/A,#N/A,FALSE,"Лист4"}</definedName>
    <definedName name="zxcvbn" hidden="1">{#N/A,#N/A,FALSE,"Лист4"}</definedName>
    <definedName name="zxcvbnm" localSheetId="3" hidden="1">{#N/A,#N/A,FALSE,"Лист4"}</definedName>
    <definedName name="zxcvbnm" localSheetId="4" hidden="1">{#N/A,#N/A,FALSE,"Лист4"}</definedName>
    <definedName name="zxcvbnm" hidden="1">{#N/A,#N/A,FALSE,"Лист4"}</definedName>
    <definedName name="zzz" localSheetId="3" hidden="1">{#N/A,#N/A,FALSE,"Лист4"}</definedName>
    <definedName name="zzz" localSheetId="4" hidden="1">{#N/A,#N/A,FALSE,"Лист4"}</definedName>
    <definedName name="zzz" hidden="1">{#N/A,#N/A,FALSE,"Лист4"}</definedName>
    <definedName name="zzzzz" localSheetId="3" hidden="1">{#N/A,#N/A,FALSE,"Лист4"}</definedName>
    <definedName name="zzzzz" localSheetId="4" hidden="1">{#N/A,#N/A,FALSE,"Лист4"}</definedName>
    <definedName name="zzzzz" hidden="1">{#N/A,#N/A,FALSE,"Лист4"}</definedName>
    <definedName name="zzzzzzzzzzzzzzzzzzzz" localSheetId="3" hidden="1">{#N/A,#N/A,FALSE,"Лист4"}</definedName>
    <definedName name="zzzzzzzzzzzzzzzzzzzz" localSheetId="4" hidden="1">{#N/A,#N/A,FALSE,"Лист4"}</definedName>
    <definedName name="zzzzzzzzzzzzzzzzzzzz" hidden="1">{#N/A,#N/A,FALSE,"Лист4"}</definedName>
    <definedName name="zzzzzzzzzzzzzzzzzzzzz" localSheetId="3" hidden="1">{#N/A,#N/A,FALSE,"Лист4"}</definedName>
    <definedName name="zzzzzzzzzzzzzzzzzzzzz" localSheetId="4" hidden="1">{#N/A,#N/A,FALSE,"Лист4"}</definedName>
    <definedName name="zzzzzzzzzzzzzzzzzzzzz" hidden="1">{#N/A,#N/A,FALSE,"Лист4"}</definedName>
    <definedName name="zzzzzzzzzzzzzzzzzzzzzzzzzz" localSheetId="3" hidden="1">{#N/A,#N/A,FALSE,"Лист4"}</definedName>
    <definedName name="zzzzzzzzzzzzzzzzzzzzzzzzzz" localSheetId="4" hidden="1">{#N/A,#N/A,FALSE,"Лист4"}</definedName>
    <definedName name="zzzzzzzzzzzzzzzzzzzzzzzzzz" hidden="1">{#N/A,#N/A,FALSE,"Лист4"}</definedName>
    <definedName name="а" localSheetId="3" hidden="1">{#N/A,#N/A,FALSE,"Лист4"}</definedName>
    <definedName name="а" localSheetId="4" hidden="1">{#N/A,#N/A,FALSE,"Лист4"}</definedName>
    <definedName name="а" hidden="1">{#N/A,#N/A,FALSE,"Лист4"}</definedName>
    <definedName name="аа" localSheetId="2">#REF!</definedName>
    <definedName name="аа" localSheetId="3">#REF!</definedName>
    <definedName name="аа" localSheetId="4">#REF!</definedName>
    <definedName name="аа">#REF!</definedName>
    <definedName name="ааа" localSheetId="3" hidden="1">{#N/A,#N/A,FALSE,"Лист4"}</definedName>
    <definedName name="ааа" localSheetId="4" hidden="1">{#N/A,#N/A,FALSE,"Лист4"}</definedName>
    <definedName name="ааа" hidden="1">{#N/A,#N/A,FALSE,"Лист4"}</definedName>
    <definedName name="ааааа" localSheetId="3" hidden="1">{#N/A,#N/A,FALSE,"Лист4"}</definedName>
    <definedName name="ааааа" localSheetId="4" hidden="1">{#N/A,#N/A,FALSE,"Лист4"}</definedName>
    <definedName name="ааааа" hidden="1">{#N/A,#N/A,FALSE,"Лист4"}</definedName>
    <definedName name="аааааа" localSheetId="3" hidden="1">{#N/A,#N/A,FALSE,"Лист4"}</definedName>
    <definedName name="аааааа" localSheetId="4" hidden="1">{#N/A,#N/A,FALSE,"Лист4"}</definedName>
    <definedName name="аааааа" hidden="1">{#N/A,#N/A,FALSE,"Лист4"}</definedName>
    <definedName name="аааааааа" localSheetId="3" hidden="1">{#N/A,#N/A,FALSE,"Лист4"}</definedName>
    <definedName name="аааааааа" localSheetId="4" hidden="1">{#N/A,#N/A,FALSE,"Лист4"}</definedName>
    <definedName name="аааааааа" hidden="1">{#N/A,#N/A,FALSE,"Лист4"}</definedName>
    <definedName name="ааааааааа" localSheetId="3" hidden="1">{#N/A,#N/A,FALSE,"Лист4"}</definedName>
    <definedName name="ааааааааа" localSheetId="4" hidden="1">{#N/A,#N/A,FALSE,"Лист4"}</definedName>
    <definedName name="ааааааааа" hidden="1">{#N/A,#N/A,FALSE,"Лист4"}</definedName>
    <definedName name="аааааааааа" localSheetId="3" hidden="1">{#N/A,#N/A,FALSE,"Лист4"}</definedName>
    <definedName name="аааааааааа" localSheetId="4" hidden="1">{#N/A,#N/A,FALSE,"Лист4"}</definedName>
    <definedName name="аааааааааа" hidden="1">{#N/A,#N/A,FALSE,"Лист4"}</definedName>
    <definedName name="ас" localSheetId="3" hidden="1">{#N/A,#N/A,FALSE,"Лист4"}</definedName>
    <definedName name="ас" localSheetId="4" hidden="1">{#N/A,#N/A,FALSE,"Лист4"}</definedName>
    <definedName name="ас" hidden="1">{#N/A,#N/A,FALSE,"Лист4"}</definedName>
    <definedName name="б" localSheetId="3" hidden="1">{#N/A,#N/A,FALSE,"Лист4"}</definedName>
    <definedName name="б" localSheetId="4" hidden="1">{#N/A,#N/A,FALSE,"Лист4"}</definedName>
    <definedName name="б" hidden="1">{#N/A,#N/A,FALSE,"Лист4"}</definedName>
    <definedName name="б2000" localSheetId="2">#REF!</definedName>
    <definedName name="б2000" localSheetId="3">#REF!</definedName>
    <definedName name="б2000" localSheetId="4">#REF!</definedName>
    <definedName name="б2000">#REF!</definedName>
    <definedName name="б22110" localSheetId="2">#REF!</definedName>
    <definedName name="б22110" localSheetId="3">#REF!</definedName>
    <definedName name="б22110" localSheetId="4">#REF!</definedName>
    <definedName name="б22110">#REF!</definedName>
    <definedName name="б24" localSheetId="2">#REF!</definedName>
    <definedName name="б24" localSheetId="3">#REF!</definedName>
    <definedName name="б24" localSheetId="4">#REF!</definedName>
    <definedName name="б24">#REF!</definedName>
    <definedName name="б25" localSheetId="2">#REF!</definedName>
    <definedName name="б25" localSheetId="3">#REF!</definedName>
    <definedName name="б25" localSheetId="4">#REF!</definedName>
    <definedName name="б25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>#REF!</definedName>
    <definedName name="Банк">'[8]Начни с меня'!$J$9</definedName>
    <definedName name="Банк_день">'[8]Начни с меня'!$F$9</definedName>
    <definedName name="Банк_день_березень">'[8]Начни с меня'!$F$12</definedName>
    <definedName name="Банк_день_вересень">'[8]Начни с меня'!$F$18</definedName>
    <definedName name="Банк_день_грудень">'[8]Начни с меня'!$F$21</definedName>
    <definedName name="Банк_день_жовтень">'[8]Начни с меня'!$F$19</definedName>
    <definedName name="Банк_день_квітень">'[8]Начни с меня'!$F$13</definedName>
    <definedName name="Банк_день_липень">'[8]Начни с меня'!$F$16</definedName>
    <definedName name="Банк_день_листопад">'[8]Начни с меня'!$F$20</definedName>
    <definedName name="Банк_день_лютий">'[8]Начни с меня'!$F$11</definedName>
    <definedName name="Банк_день_серпень">'[8]Начни с меня'!$F$17</definedName>
    <definedName name="Банк_день_січень">'[8]Начни с меня'!$F$10</definedName>
    <definedName name="Банк_день_травень">'[8]Начни с меня'!$F$14</definedName>
    <definedName name="Банк_день_червень">'[8]Начни с меня'!$F$15</definedName>
    <definedName name="Банк_рік">'[8]Начни с меня'!$D$9</definedName>
    <definedName name="банку">'[9]Начни с меня'!$F$16</definedName>
    <definedName name="бб" localSheetId="3" hidden="1">{#N/A,#N/A,FALSE,"Лист4"}</definedName>
    <definedName name="бб" localSheetId="4" hidden="1">{#N/A,#N/A,FALSE,"Лист4"}</definedName>
    <definedName name="бб" hidden="1">{#N/A,#N/A,FALSE,"Лист4"}</definedName>
    <definedName name="БББ" localSheetId="2">#REF!</definedName>
    <definedName name="БББ" localSheetId="3">#REF!</definedName>
    <definedName name="БББ" localSheetId="4">#REF!</definedName>
    <definedName name="БББ">#REF!</definedName>
    <definedName name="бббб" localSheetId="3" hidden="1">{#N/A,#N/A,FALSE,"Лист4"}</definedName>
    <definedName name="бббб" localSheetId="4" hidden="1">{#N/A,#N/A,FALSE,"Лист4"}</definedName>
    <definedName name="бббб" hidden="1">{#N/A,#N/A,FALSE,"Лист4"}</definedName>
    <definedName name="ббббб" localSheetId="3" hidden="1">{#N/A,#N/A,FALSE,"Лист4"}</definedName>
    <definedName name="ббббб" localSheetId="4" hidden="1">{#N/A,#N/A,FALSE,"Лист4"}</definedName>
    <definedName name="ббббб" hidden="1">{#N/A,#N/A,FALSE,"Лист4"}</definedName>
    <definedName name="бббббб" localSheetId="3" hidden="1">{#N/A,#N/A,FALSE,"Лист4"}</definedName>
    <definedName name="бббббб" localSheetId="4" hidden="1">{#N/A,#N/A,FALSE,"Лист4"}</definedName>
    <definedName name="бббббб" hidden="1">{#N/A,#N/A,FALSE,"Лист4"}</definedName>
    <definedName name="В" localSheetId="2">#REF!</definedName>
    <definedName name="В" localSheetId="3">#REF!</definedName>
    <definedName name="В" localSheetId="4">#REF!</definedName>
    <definedName name="В">#REF!</definedName>
    <definedName name="В68" localSheetId="2">#REF!</definedName>
    <definedName name="В68" localSheetId="4">#REF!</definedName>
    <definedName name="В68">#REF!</definedName>
    <definedName name="вв">'[10]основная(1)'!$B$4:$F$6</definedName>
    <definedName name="вввввввввввввввввввввввввввввввввв" localSheetId="3" hidden="1">{#N/A,#N/A,FALSE,"Лист4"}</definedName>
    <definedName name="вввввввввввввввввввввввввввввввввв" localSheetId="4" hidden="1">{#N/A,#N/A,FALSE,"Лист4"}</definedName>
    <definedName name="вввввввввввввввввввввввввввввввввв" hidden="1">{#N/A,#N/A,FALSE,"Лист4"}</definedName>
    <definedName name="вільні" localSheetId="3" hidden="1">{#N/A,#N/A,FALSE,"Лист4"}</definedName>
    <definedName name="вільні" localSheetId="4" hidden="1">{#N/A,#N/A,FALSE,"Лист4"}</definedName>
    <definedName name="вільні" hidden="1">{#N/A,#N/A,FALSE,"Лист4"}</definedName>
    <definedName name="вс" localSheetId="2">#REF!</definedName>
    <definedName name="вс" localSheetId="4">#REF!</definedName>
    <definedName name="вс">#REF!</definedName>
    <definedName name="гг" localSheetId="3" hidden="1">{#N/A,#N/A,FALSE,"Лист4"}</definedName>
    <definedName name="гг" localSheetId="4" hidden="1">{#N/A,#N/A,FALSE,"Лист4"}</definedName>
    <definedName name="гг" hidden="1">{#N/A,#N/A,FALSE,"Лист4"}</definedName>
    <definedName name="ГПР" localSheetId="2">#REF!</definedName>
    <definedName name="ГПР" localSheetId="3">#REF!</definedName>
    <definedName name="ГПР" localSheetId="4">#REF!</definedName>
    <definedName name="ГПР">#REF!</definedName>
    <definedName name="гр" localSheetId="3" hidden="1">{#N/A,#N/A,FALSE,"Лист4"}</definedName>
    <definedName name="гр" localSheetId="4" hidden="1">{#N/A,#N/A,FALSE,"Лист4"}</definedName>
    <definedName name="гр" hidden="1">{#N/A,#N/A,FALSE,"Лист4"}</definedName>
    <definedName name="график" localSheetId="2">#REF!</definedName>
    <definedName name="график" localSheetId="3">#REF!</definedName>
    <definedName name="график" localSheetId="4">#REF!</definedName>
    <definedName name="график">#REF!</definedName>
    <definedName name="да" localSheetId="3" hidden="1">{#N/A,#N/A,FALSE,"Лист4"}</definedName>
    <definedName name="да" localSheetId="4" hidden="1">{#N/A,#N/A,FALSE,"Лист4"}</definedName>
    <definedName name="да" hidden="1">{#N/A,#N/A,FALSE,"Лист4"}</definedName>
    <definedName name="Дата">[11]ЗДМмісяць!$C$2</definedName>
    <definedName name="ДБ_живі_рік">[12]ИсхОбл!$J$9:$J$35</definedName>
    <definedName name="ДБ_прогн_рік_дата">[12]ИсхОбл!$H$9:$H$35</definedName>
    <definedName name="ДБ_факт_рік">[13]ЗДМРік!$I$9:$I$35</definedName>
    <definedName name="дб1" localSheetId="2">#REF!</definedName>
    <definedName name="дб1" localSheetId="3">#REF!</definedName>
    <definedName name="дб1" localSheetId="4">#REF!</definedName>
    <definedName name="дб1">#REF!</definedName>
    <definedName name="ДБпл_живі_міс" localSheetId="2">#REF!</definedName>
    <definedName name="ДБпл_живі_міс" localSheetId="3">#REF!</definedName>
    <definedName name="ДБпл_живі_міс" localSheetId="4">#REF!</definedName>
    <definedName name="ДБпл_живі_міс">#REF!</definedName>
    <definedName name="ДБпл_живі_рік" localSheetId="2">#REF!</definedName>
    <definedName name="ДБпл_живі_рік" localSheetId="3">#REF!</definedName>
    <definedName name="ДБпл_живі_рік" localSheetId="4">#REF!</definedName>
    <definedName name="ДБпл_живі_рік">#REF!</definedName>
    <definedName name="ДБпл_прогн_міс_дата" localSheetId="2">#REF!</definedName>
    <definedName name="ДБпл_прогн_міс_дата" localSheetId="3">#REF!</definedName>
    <definedName name="ДБпл_прогн_міс_дата" localSheetId="4">#REF!</definedName>
    <definedName name="ДБпл_прогн_міс_дата">#REF!</definedName>
    <definedName name="ДБпл_прогн_рік_дата" localSheetId="2">#REF!</definedName>
    <definedName name="ДБпл_прогн_рік_дата" localSheetId="3">#REF!</definedName>
    <definedName name="ДБпл_прогн_рік_дата" localSheetId="4">#REF!</definedName>
    <definedName name="ДБпл_прогн_рік_дата">#REF!</definedName>
    <definedName name="ДБпл_факт_міс" localSheetId="2">#REF!</definedName>
    <definedName name="ДБпл_факт_міс" localSheetId="3">#REF!</definedName>
    <definedName name="ДБпл_факт_міс" localSheetId="4">#REF!</definedName>
    <definedName name="ДБпл_факт_міс">#REF!</definedName>
    <definedName name="ДБпл_факт_рік" localSheetId="2">#REF!</definedName>
    <definedName name="ДБпл_факт_рік" localSheetId="3">#REF!</definedName>
    <definedName name="ДБпл_факт_рік" localSheetId="4">#REF!</definedName>
    <definedName name="ДБпл_факт_рік">#REF!</definedName>
    <definedName name="ддд" localSheetId="3" hidden="1">{#N/A,#N/A,FALSE,"Лист4"}</definedName>
    <definedName name="ддд" localSheetId="4" hidden="1">{#N/A,#N/A,FALSE,"Лист4"}</definedName>
    <definedName name="ддд" hidden="1">{#N/A,#N/A,FALSE,"Лист4"}</definedName>
    <definedName name="ддддддддддд" localSheetId="3" hidden="1">{#N/A,#N/A,FALSE,"Лист4"}</definedName>
    <definedName name="ддддддддддд" localSheetId="4" hidden="1">{#N/A,#N/A,FALSE,"Лист4"}</definedName>
    <definedName name="ддддддддддд" hidden="1">{#N/A,#N/A,FALSE,"Лист4"}</definedName>
    <definedName name="День">[11]ЗДМмісяць!$G$1</definedName>
    <definedName name="довидка" localSheetId="2">#REF!</definedName>
    <definedName name="довидка" localSheetId="3">#REF!</definedName>
    <definedName name="довидка" localSheetId="4">#REF!</definedName>
    <definedName name="довидка">#REF!</definedName>
    <definedName name="дод" localSheetId="2">#REF!</definedName>
    <definedName name="дод" localSheetId="4">#REF!</definedName>
    <definedName name="дод">#REF!</definedName>
    <definedName name="дод_СПД" localSheetId="2">#REF!</definedName>
    <definedName name="дод_СПД" localSheetId="3">#REF!</definedName>
    <definedName name="дод_СПД" localSheetId="4">#REF!</definedName>
    <definedName name="дод_СПД">#REF!</definedName>
    <definedName name="дод4" localSheetId="2">#REF!</definedName>
    <definedName name="дод4" localSheetId="4">#REF!</definedName>
    <definedName name="дод4">#REF!</definedName>
    <definedName name="дод8" localSheetId="3" hidden="1">{#N/A,#N/A,FALSE,"Лист4"}</definedName>
    <definedName name="дод8" localSheetId="4" hidden="1">{#N/A,#N/A,FALSE,"Лист4"}</definedName>
    <definedName name="дод8" hidden="1">{#N/A,#N/A,FALSE,"Лист4"}</definedName>
    <definedName name="додатки" localSheetId="2">#REF!</definedName>
    <definedName name="додатки" localSheetId="4">#REF!</definedName>
    <definedName name="додатки">#REF!</definedName>
    <definedName name="Додаток\" localSheetId="2">#REF!</definedName>
    <definedName name="Додаток\" localSheetId="4">#REF!</definedName>
    <definedName name="Додаток\">#REF!</definedName>
    <definedName name="Друк">'[8]Начни с меня'!$C$23</definedName>
    <definedName name="ее" localSheetId="3" hidden="1">{#N/A,#N/A,FALSE,"Лист4"}</definedName>
    <definedName name="ее" localSheetId="4" hidden="1">{#N/A,#N/A,FALSE,"Лист4"}</definedName>
    <definedName name="ее" hidden="1">{#N/A,#N/A,FALSE,"Лист4"}</definedName>
    <definedName name="еее" localSheetId="3" hidden="1">{#N/A,#N/A,FALSE,"Лист4"}</definedName>
    <definedName name="еее" localSheetId="4" hidden="1">{#N/A,#N/A,FALSE,"Лист4"}</definedName>
    <definedName name="еее" hidden="1">{#N/A,#N/A,FALSE,"Лист4"}</definedName>
    <definedName name="ееее" localSheetId="3" hidden="1">{#N/A,#N/A,FALSE,"Лист4"}</definedName>
    <definedName name="ееее" localSheetId="4" hidden="1">{#N/A,#N/A,FALSE,"Лист4"}</definedName>
    <definedName name="ееее" hidden="1">{#N/A,#N/A,FALSE,"Лист4"}</definedName>
    <definedName name="жж" localSheetId="2">#REF!</definedName>
    <definedName name="жж" localSheetId="4">#REF!</definedName>
    <definedName name="жж">#REF!</definedName>
    <definedName name="жжж" localSheetId="3" hidden="1">{#N/A,#N/A,FALSE,"Лист4"}</definedName>
    <definedName name="жжж" localSheetId="4" hidden="1">{#N/A,#N/A,FALSE,"Лист4"}</definedName>
    <definedName name="жжж" hidden="1">{#N/A,#N/A,FALSE,"Лист4"}</definedName>
    <definedName name="жжжжж" localSheetId="3" hidden="1">{#N/A,#N/A,FALSE,"Лист4"}</definedName>
    <definedName name="жжжжж" localSheetId="4" hidden="1">{#N/A,#N/A,FALSE,"Лист4"}</definedName>
    <definedName name="жжжжж" hidden="1">{#N/A,#N/A,FALSE,"Лист4"}</definedName>
    <definedName name="житлове" localSheetId="3" hidden="1">{#N/A,#N/A,FALSE,"Лист4"}</definedName>
    <definedName name="житлове" localSheetId="4" hidden="1">{#N/A,#N/A,FALSE,"Лист4"}</definedName>
    <definedName name="житлове" hidden="1">{#N/A,#N/A,FALSE,"Лист4"}</definedName>
    <definedName name="_xlnm.Print_Titles" localSheetId="1">'дод. 2 видатки'!$8:$11</definedName>
    <definedName name="_xlnm.Print_Titles" localSheetId="2">'дод.2.1'!$8:$11</definedName>
    <definedName name="_xlnm.Print_Titles" localSheetId="3">'дод.3 трансф'!$32:$32</definedName>
    <definedName name="_xlnm.Print_Titles">#REF!</definedName>
    <definedName name="ЗБ_живі_рік">[12]ИсхОбл!$F$9:$F$35</definedName>
    <definedName name="ЗБ_прогн_рік_дата">[12]ИсхОбл!$D$9:$D$35</definedName>
    <definedName name="ЗБ_факт_рік">[13]ЗДМРік!$E$9:$E$35</definedName>
    <definedName name="здоровя" localSheetId="3" hidden="1">{#N/A,#N/A,FALSE,"Лист4"}</definedName>
    <definedName name="здоровя" localSheetId="4" hidden="1">{#N/A,#N/A,FALSE,"Лист4"}</definedName>
    <definedName name="здоровя" hidden="1">{#N/A,#N/A,FALSE,"Лист4"}</definedName>
    <definedName name="зз" localSheetId="3" hidden="1">{#N/A,#N/A,FALSE,"Лист4"}</definedName>
    <definedName name="зз" localSheetId="4" hidden="1">{#N/A,#N/A,FALSE,"Лист4"}</definedName>
    <definedName name="зз" hidden="1">{#N/A,#N/A,FALSE,"Лист4"}</definedName>
    <definedName name="ззз" localSheetId="3" hidden="1">{#N/A,#N/A,FALSE,"Лист4"}</definedName>
    <definedName name="ззз" localSheetId="4" hidden="1">{#N/A,#N/A,FALSE,"Лист4"}</definedName>
    <definedName name="ззз" hidden="1">{#N/A,#N/A,FALSE,"Лист4"}</definedName>
    <definedName name="зоо" localSheetId="3" hidden="1">{#N/A,#N/A,FALSE,"Лист4"}</definedName>
    <definedName name="зоо" localSheetId="4" hidden="1">{#N/A,#N/A,FALSE,"Лист4"}</definedName>
    <definedName name="зоо" hidden="1">{#N/A,#N/A,FALSE,"Лист4"}</definedName>
    <definedName name="І" localSheetId="2">#REF!</definedName>
    <definedName name="І" localSheetId="3">#REF!</definedName>
    <definedName name="І" localSheetId="4">#REF!</definedName>
    <definedName name="І">#REF!</definedName>
    <definedName name="івіп" localSheetId="3" hidden="1">{#N/A,#N/A,FALSE,"Лист4"}</definedName>
    <definedName name="івіп" localSheetId="4" hidden="1">{#N/A,#N/A,FALSE,"Лист4"}</definedName>
    <definedName name="івіп" hidden="1">{#N/A,#N/A,FALSE,"Лист4"}</definedName>
    <definedName name="іі" localSheetId="3" hidden="1">{#N/A,#N/A,FALSE,"Лист4"}</definedName>
    <definedName name="іі" localSheetId="4" hidden="1">{#N/A,#N/A,FALSE,"Лист4"}</definedName>
    <definedName name="іі" hidden="1">{#N/A,#N/A,FALSE,"Лист4"}</definedName>
    <definedName name="інші" localSheetId="3" hidden="1">{#N/A,#N/A,FALSE,"Лист4"}</definedName>
    <definedName name="інші" localSheetId="4" hidden="1">{#N/A,#N/A,FALSE,"Лист4"}</definedName>
    <definedName name="інші" hidden="1">{#N/A,#N/A,FALSE,"Лист4"}</definedName>
    <definedName name="йййй" localSheetId="2">#REF!</definedName>
    <definedName name="йййй" localSheetId="3">#REF!</definedName>
    <definedName name="йййй" localSheetId="4">#REF!</definedName>
    <definedName name="йййй">#REF!</definedName>
    <definedName name="ййййййййййййййй" localSheetId="3" hidden="1">{#N/A,#N/A,FALSE,"Лист4"}</definedName>
    <definedName name="ййййййййййййййй" localSheetId="4" hidden="1">{#N/A,#N/A,FALSE,"Лист4"}</definedName>
    <definedName name="ййййййййййййййй" hidden="1">{#N/A,#N/A,FALSE,"Лист4"}</definedName>
    <definedName name="Кod" localSheetId="2">#REF!</definedName>
    <definedName name="Кod" localSheetId="4">#REF!</definedName>
    <definedName name="Кod">#REF!</definedName>
    <definedName name="Кog" localSheetId="2">#REF!</definedName>
    <definedName name="Кog" localSheetId="4">#REF!</definedName>
    <definedName name="Кog">#REF!</definedName>
    <definedName name="Кoh" localSheetId="2">#REF!</definedName>
    <definedName name="Кoh" localSheetId="4">#REF!</definedName>
    <definedName name="Кoh">#REF!</definedName>
    <definedName name="Кyn" localSheetId="2">#REF!</definedName>
    <definedName name="Кyn" localSheetId="4">#REF!</definedName>
    <definedName name="Кyn">#REF!</definedName>
    <definedName name="Кzl" localSheetId="2">#REF!</definedName>
    <definedName name="Кzl" localSheetId="4">#REF!</definedName>
    <definedName name="Кzl">#REF!</definedName>
    <definedName name="Кzn" localSheetId="2">#REF!</definedName>
    <definedName name="Кzn" localSheetId="4">#REF!</definedName>
    <definedName name="Кzn">#REF!</definedName>
    <definedName name="ке" localSheetId="3" hidden="1">{#N/A,#N/A,FALSE,"Лист4"}</definedName>
    <definedName name="ке" localSheetId="4" hidden="1">{#N/A,#N/A,FALSE,"Лист4"}</definedName>
    <definedName name="ке" hidden="1">{#N/A,#N/A,FALSE,"Лист4"}</definedName>
    <definedName name="кй" localSheetId="3" hidden="1">{#N/A,#N/A,FALSE,"Лист4"}</definedName>
    <definedName name="кй" localSheetId="4" hidden="1">{#N/A,#N/A,FALSE,"Лист4"}</definedName>
    <definedName name="кй" hidden="1">{#N/A,#N/A,FALSE,"Лист4"}</definedName>
    <definedName name="кк" localSheetId="3" hidden="1">{#N/A,#N/A,FALSE,"Лист4"}</definedName>
    <definedName name="кк" localSheetId="4" hidden="1">{#N/A,#N/A,FALSE,"Лист4"}</definedName>
    <definedName name="кк" hidden="1">{#N/A,#N/A,FALSE,"Лист4"}</definedName>
    <definedName name="Ккl" localSheetId="2">#REF!</definedName>
    <definedName name="Ккl" localSheetId="4">#REF!</definedName>
    <definedName name="Ккl">#REF!</definedName>
    <definedName name="Ккn" localSheetId="2">#REF!</definedName>
    <definedName name="Ккn" localSheetId="4">#REF!</definedName>
    <definedName name="Ккn">#REF!</definedName>
    <definedName name="Коd" localSheetId="2">#REF!</definedName>
    <definedName name="Коd" localSheetId="4">#REF!</definedName>
    <definedName name="Коd">#REF!</definedName>
    <definedName name="комунальне" localSheetId="3" hidden="1">{#N/A,#N/A,FALSE,"Лист4"}</definedName>
    <definedName name="комунальне" localSheetId="4" hidden="1">{#N/A,#N/A,FALSE,"Лист4"}</definedName>
    <definedName name="комунальне" hidden="1">{#N/A,#N/A,FALSE,"Лист4"}</definedName>
    <definedName name="кот" localSheetId="3" hidden="1">{#N/A,#N/A,FALSE,"Лист4"}</definedName>
    <definedName name="кот" localSheetId="4" hidden="1">{#N/A,#N/A,FALSE,"Лист4"}</definedName>
    <definedName name="кот" hidden="1">{#N/A,#N/A,FALSE,"Лист4"}</definedName>
    <definedName name="кр" localSheetId="3" hidden="1">{#N/A,#N/A,FALSE,"Лист4"}</definedName>
    <definedName name="кр" localSheetId="4" hidden="1">{#N/A,#N/A,FALSE,"Лист4"}</definedName>
    <definedName name="кр" hidden="1">{#N/A,#N/A,FALSE,"Лист4"}</definedName>
    <definedName name="Куl" localSheetId="2">#REF!</definedName>
    <definedName name="Куl" localSheetId="4">#REF!</definedName>
    <definedName name="Куl">#REF!</definedName>
    <definedName name="культура" localSheetId="3" hidden="1">{#N/A,#N/A,FALSE,"Лист4"}</definedName>
    <definedName name="культура" localSheetId="4" hidden="1">{#N/A,#N/A,FALSE,"Лист4"}</definedName>
    <definedName name="культура" hidden="1">{#N/A,#N/A,FALSE,"Лист4"}</definedName>
    <definedName name="кц" localSheetId="3" hidden="1">{#N/A,#N/A,FALSE,"Лист4"}</definedName>
    <definedName name="кц" localSheetId="4" hidden="1">{#N/A,#N/A,FALSE,"Лист4"}</definedName>
    <definedName name="кц" hidden="1">{#N/A,#N/A,FALSE,"Лист4"}</definedName>
    <definedName name="лл" localSheetId="3" hidden="1">{#N/A,#N/A,FALSE,"Лист4"}</definedName>
    <definedName name="лл" localSheetId="4" hidden="1">{#N/A,#N/A,FALSE,"Лист4"}</definedName>
    <definedName name="лл" hidden="1">{#N/A,#N/A,FALSE,"Лист4"}</definedName>
    <definedName name="ллл" localSheetId="3" hidden="1">{#N/A,#N/A,FALSE,"Лист4"}</definedName>
    <definedName name="ллл" localSheetId="4" hidden="1">{#N/A,#N/A,FALSE,"Лист4"}</definedName>
    <definedName name="ллл" hidden="1">{#N/A,#N/A,FALSE,"Лист4"}</definedName>
    <definedName name="ллллл" localSheetId="2">#REF!</definedName>
    <definedName name="ллллл" localSheetId="3">#REF!</definedName>
    <definedName name="ллллл" localSheetId="4">#REF!</definedName>
    <definedName name="ллллл">#REF!</definedName>
    <definedName name="ллллллл" localSheetId="3" hidden="1">{#N/A,#N/A,FALSE,"Лист4"}</definedName>
    <definedName name="ллллллл" localSheetId="4" hidden="1">{#N/A,#N/A,FALSE,"Лист4"}</definedName>
    <definedName name="ллллллл" hidden="1">{#N/A,#N/A,FALSE,"Лист4"}</definedName>
    <definedName name="ллллллллллллллллллллллллллллллл" localSheetId="3" hidden="1">{#N/A,#N/A,FALSE,"Лист4"}</definedName>
    <definedName name="ллллллллллллллллллллллллллллллл" localSheetId="4" hidden="1">{#N/A,#N/A,FALSE,"Лист4"}</definedName>
    <definedName name="ллллллллллллллллллллллллллллллл" hidden="1">{#N/A,#N/A,FALSE,"Лист4"}</definedName>
    <definedName name="м" localSheetId="3" hidden="1">{#N/A,#N/A,FALSE,"Лист4"}</definedName>
    <definedName name="м" localSheetId="4" hidden="1">{#N/A,#N/A,FALSE,"Лист4"}</definedName>
    <definedName name="м" hidden="1">{#N/A,#N/A,FALSE,"Лист4"}</definedName>
    <definedName name="мінфін" localSheetId="2">#REF!</definedName>
    <definedName name="мінфін" localSheetId="3">#REF!</definedName>
    <definedName name="мінфін" localSheetId="4">#REF!</definedName>
    <definedName name="мінфін">#REF!</definedName>
    <definedName name="Місяць1">'[8]Начни с меня'!$C$9</definedName>
    <definedName name="Місяць2">'[8]Начни с меня'!$H$9</definedName>
    <definedName name="мм" localSheetId="3" hidden="1">{#N/A,#N/A,FALSE,"Лист4"}</definedName>
    <definedName name="мм" localSheetId="4" hidden="1">{#N/A,#N/A,FALSE,"Лист4"}</definedName>
    <definedName name="мм" hidden="1">{#N/A,#N/A,FALSE,"Лист4"}</definedName>
    <definedName name="ммм" localSheetId="3" hidden="1">{#N/A,#N/A,FALSE,"Лист4"}</definedName>
    <definedName name="ммм" localSheetId="4" hidden="1">{#N/A,#N/A,FALSE,"Лист4"}</definedName>
    <definedName name="ммм" hidden="1">{#N/A,#N/A,FALSE,"Лист4"}</definedName>
    <definedName name="мммммм" localSheetId="3" hidden="1">{#N/A,#N/A,FALSE,"Лист4"}</definedName>
    <definedName name="мммммм" localSheetId="4" hidden="1">{#N/A,#N/A,FALSE,"Лист4"}</definedName>
    <definedName name="мммммм" hidden="1">{#N/A,#N/A,FALSE,"Лист4"}</definedName>
    <definedName name="мммммммммммммм" localSheetId="3" hidden="1">{#N/A,#N/A,FALSE,"Лист4"}</definedName>
    <definedName name="мммммммммммммм" localSheetId="4" hidden="1">{#N/A,#N/A,FALSE,"Лист4"}</definedName>
    <definedName name="мммммммммммммм" hidden="1">{#N/A,#N/A,FALSE,"Лист4"}</definedName>
    <definedName name="ммммммммммммммммм" localSheetId="3" hidden="1">{#N/A,#N/A,FALSE,"Лист4"}</definedName>
    <definedName name="ммммммммммммммммм" localSheetId="4" hidden="1">{#N/A,#N/A,FALSE,"Лист4"}</definedName>
    <definedName name="ммммммммммммммммм" hidden="1">{#N/A,#N/A,FALSE,"Лист4"}</definedName>
    <definedName name="Нkb" localSheetId="2">#REF!</definedName>
    <definedName name="Нkb" localSheetId="4">#REF!</definedName>
    <definedName name="Нkb">#REF!</definedName>
    <definedName name="Нkk" localSheetId="2">#REF!</definedName>
    <definedName name="Нkk" localSheetId="4">#REF!</definedName>
    <definedName name="Нkk">#REF!</definedName>
    <definedName name="не" localSheetId="3" hidden="1">{#N/A,#N/A,FALSE,"Лист4"}</definedName>
    <definedName name="не" localSheetId="4" hidden="1">{#N/A,#N/A,FALSE,"Лист4"}</definedName>
    <definedName name="не" hidden="1">{#N/A,#N/A,FALSE,"Лист4"}</definedName>
    <definedName name="ннннннннн" localSheetId="3" hidden="1">{#N/A,#N/A,FALSE,"Лист4"}</definedName>
    <definedName name="ннннннннн" localSheetId="4" hidden="1">{#N/A,#N/A,FALSE,"Лист4"}</definedName>
    <definedName name="ннннннннн" hidden="1">{#N/A,#N/A,FALSE,"Лист4"}</definedName>
    <definedName name="о" localSheetId="3" hidden="1">{#N/A,#N/A,FALSE,"Лист4"}</definedName>
    <definedName name="о" localSheetId="4" hidden="1">{#N/A,#N/A,FALSE,"Лист4"}</definedName>
    <definedName name="о" hidden="1">{#N/A,#N/A,FALSE,"Лист4"}</definedName>
    <definedName name="_xlnm.Print_Area" localSheetId="1">'дод. 2 видатки'!$A$1:$P$32</definedName>
    <definedName name="_xlnm.Print_Area" localSheetId="2">'дод.2.1'!$A$1:$P$59</definedName>
    <definedName name="_xlnm.Print_Area" localSheetId="3">'дод.3 трансф'!$A$1:$D$49</definedName>
    <definedName name="_xlnm.Print_Area" localSheetId="4">'дод.4 програми '!$A$1:$J$22</definedName>
    <definedName name="_xlnm.Print_Area" localSheetId="0">'Дод1 доходи'!$A$1:$F$22</definedName>
    <definedName name="_xlnm.Print_Area">#REF!</definedName>
    <definedName name="оо" localSheetId="3" hidden="1">{#N/A,#N/A,FALSE,"Лист4"}</definedName>
    <definedName name="оо" localSheetId="4" hidden="1">{#N/A,#N/A,FALSE,"Лист4"}</definedName>
    <definedName name="оо" hidden="1">{#N/A,#N/A,FALSE,"Лист4"}</definedName>
    <definedName name="ооо" localSheetId="3" hidden="1">{#N/A,#N/A,FALSE,"Лист4"}</definedName>
    <definedName name="ооо" localSheetId="4" hidden="1">{#N/A,#N/A,FALSE,"Лист4"}</definedName>
    <definedName name="ооо" hidden="1">{#N/A,#N/A,FALSE,"Лист4"}</definedName>
    <definedName name="оооо" localSheetId="3" hidden="1">{#N/A,#N/A,FALSE,"Лист4"}</definedName>
    <definedName name="оооо" localSheetId="4" hidden="1">{#N/A,#N/A,FALSE,"Лист4"}</definedName>
    <definedName name="оооо" hidden="1">{#N/A,#N/A,FALSE,"Лист4"}</definedName>
    <definedName name="ооооо" localSheetId="3" hidden="1">{#N/A,#N/A,FALSE,"Лист4"}</definedName>
    <definedName name="ооооо" localSheetId="4" hidden="1">{#N/A,#N/A,FALSE,"Лист4"}</definedName>
    <definedName name="ооооо" hidden="1">{#N/A,#N/A,FALSE,"Лист4"}</definedName>
    <definedName name="оооооо" localSheetId="2">#REF!</definedName>
    <definedName name="оооооо" localSheetId="3">#REF!</definedName>
    <definedName name="оооооо" localSheetId="4">#REF!</definedName>
    <definedName name="оооооо">#REF!</definedName>
    <definedName name="оооооооо" localSheetId="3" hidden="1">{#N/A,#N/A,FALSE,"Лист4"}</definedName>
    <definedName name="оооооооо" localSheetId="4" hidden="1">{#N/A,#N/A,FALSE,"Лист4"}</definedName>
    <definedName name="оооооооо" hidden="1">{#N/A,#N/A,FALSE,"Лист4"}</definedName>
    <definedName name="оооооооооооооооооооооооооо" localSheetId="3" hidden="1">{#N/A,#N/A,FALSE,"Лист4"}</definedName>
    <definedName name="оооооооооооооооооооооооооо" localSheetId="4" hidden="1">{#N/A,#N/A,FALSE,"Лист4"}</definedName>
    <definedName name="оооооооооооооооооооооооооо" hidden="1">{#N/A,#N/A,FALSE,"Лист4"}</definedName>
    <definedName name="ооооооооооооооооооооооооооооо" localSheetId="3" hidden="1">{#N/A,#N/A,FALSE,"Лист4"}</definedName>
    <definedName name="ооооооооооооооооооооооооооооо" localSheetId="4" hidden="1">{#N/A,#N/A,FALSE,"Лист4"}</definedName>
    <definedName name="ооооооооооооооооооооооооооооо" hidden="1">{#N/A,#N/A,FALSE,"Лист4"}</definedName>
    <definedName name="освіта" localSheetId="3" hidden="1">{#N/A,#N/A,FALSE,"Лист4"}</definedName>
    <definedName name="освіта" localSheetId="4" hidden="1">{#N/A,#N/A,FALSE,"Лист4"}</definedName>
    <definedName name="освіта" hidden="1">{#N/A,#N/A,FALSE,"Лист4"}</definedName>
    <definedName name="ох" localSheetId="3" hidden="1">{#N/A,#N/A,FALSE,"Лист4"}</definedName>
    <definedName name="ох" localSheetId="4" hidden="1">{#N/A,#N/A,FALSE,"Лист4"}</definedName>
    <definedName name="ох" hidden="1">{#N/A,#N/A,FALSE,"Лист4"}</definedName>
    <definedName name="охорона" localSheetId="3" hidden="1">{#N/A,#N/A,FALSE,"Лист4"}</definedName>
    <definedName name="охорона" localSheetId="4" hidden="1">{#N/A,#N/A,FALSE,"Лист4"}</definedName>
    <definedName name="охорона" hidden="1">{#N/A,#N/A,FALSE,"Лист4"}</definedName>
    <definedName name="охх" localSheetId="3" hidden="1">{#N/A,#N/A,FALSE,"Лист4"}</definedName>
    <definedName name="охх" localSheetId="4" hidden="1">{#N/A,#N/A,FALSE,"Лист4"}</definedName>
    <definedName name="охх" hidden="1">{#N/A,#N/A,FALSE,"Лист4"}</definedName>
    <definedName name="пот" localSheetId="3" hidden="1">{#N/A,#N/A,FALSE,"Лист4"}</definedName>
    <definedName name="пот" localSheetId="4" hidden="1">{#N/A,#N/A,FALSE,"Лист4"}</definedName>
    <definedName name="пот" hidden="1">{#N/A,#N/A,FALSE,"Лист4"}</definedName>
    <definedName name="пп" localSheetId="3" hidden="1">{#N/A,#N/A,FALSE,"Лист4"}</definedName>
    <definedName name="пп" localSheetId="4" hidden="1">{#N/A,#N/A,FALSE,"Лист4"}</definedName>
    <definedName name="пп" hidden="1">{#N/A,#N/A,FALSE,"Лист4"}</definedName>
    <definedName name="проол" localSheetId="2">#REF!</definedName>
    <definedName name="проол" localSheetId="3">#REF!</definedName>
    <definedName name="проол" localSheetId="4">#REF!</definedName>
    <definedName name="проол">#REF!</definedName>
    <definedName name="р" localSheetId="2">#REF!</definedName>
    <definedName name="р" localSheetId="4">#REF!</definedName>
    <definedName name="р">#REF!</definedName>
    <definedName name="Рік">[11]ЗДМмісяць!$C$1</definedName>
    <definedName name="розрах">[14]Пер!$N$33</definedName>
    <definedName name="РРБ" localSheetId="2">#REF!</definedName>
    <definedName name="РРБ" localSheetId="3">#REF!</definedName>
    <definedName name="РРБ" localSheetId="4">#REF!</definedName>
    <definedName name="РРБ">#REF!</definedName>
    <definedName name="РРБази" localSheetId="2">#REF!</definedName>
    <definedName name="РРБази" localSheetId="3">#REF!</definedName>
    <definedName name="РРБази" localSheetId="4">#REF!</definedName>
    <definedName name="РРБази">#REF!</definedName>
    <definedName name="рррр" localSheetId="2">#REF!</definedName>
    <definedName name="рррр" localSheetId="3">#REF!</definedName>
    <definedName name="рррр" localSheetId="4">#REF!</definedName>
    <definedName name="рррр">#REF!</definedName>
    <definedName name="ррррр" localSheetId="2">#REF!</definedName>
    <definedName name="ррррр" localSheetId="3">#REF!</definedName>
    <definedName name="ррррр" localSheetId="4">#REF!</definedName>
    <definedName name="ррррр">#REF!</definedName>
    <definedName name="с" localSheetId="2">#REF!</definedName>
    <definedName name="с" localSheetId="3">#REF!</definedName>
    <definedName name="с" localSheetId="4">#REF!</definedName>
    <definedName name="с">#REF!</definedName>
    <definedName name="СПД" localSheetId="2">#REF!</definedName>
    <definedName name="СПД" localSheetId="3">#REF!</definedName>
    <definedName name="СПД" localSheetId="4">#REF!</definedName>
    <definedName name="СПД">#REF!</definedName>
    <definedName name="Список_областей">[11]ЗДМмісяць!$A$9:$A$35</definedName>
    <definedName name="сс" localSheetId="3" hidden="1">{#N/A,#N/A,FALSE,"Лист4"}</definedName>
    <definedName name="сс" localSheetId="4" hidden="1">{#N/A,#N/A,FALSE,"Лист4"}</definedName>
    <definedName name="сс" hidden="1">{#N/A,#N/A,FALSE,"Лист4"}</definedName>
    <definedName name="ссс" localSheetId="3" hidden="1">{#N/A,#N/A,FALSE,"Лист4"}</definedName>
    <definedName name="ссс" localSheetId="4" hidden="1">{#N/A,#N/A,FALSE,"Лист4"}</definedName>
    <definedName name="ссс" hidden="1">{#N/A,#N/A,FALSE,"Лист4"}</definedName>
    <definedName name="ссссс" localSheetId="3" hidden="1">{#N/A,#N/A,FALSE,"Лист4"}</definedName>
    <definedName name="ссссс" localSheetId="4" hidden="1">{#N/A,#N/A,FALSE,"Лист4"}</definedName>
    <definedName name="ссссс" hidden="1">{#N/A,#N/A,FALSE,"Лист4"}</definedName>
    <definedName name="ссссссс" localSheetId="3" hidden="1">{#N/A,#N/A,FALSE,"Лист4"}</definedName>
    <definedName name="ссссссс" localSheetId="4" hidden="1">{#N/A,#N/A,FALSE,"Лист4"}</definedName>
    <definedName name="ссссссс" hidden="1">{#N/A,#N/A,FALSE,"Лист4"}</definedName>
    <definedName name="сссссссссс" localSheetId="3" hidden="1">{#N/A,#N/A,FALSE,"Лист4"}</definedName>
    <definedName name="сссссссссс" localSheetId="4" hidden="1">{#N/A,#N/A,FALSE,"Лист4"}</definedName>
    <definedName name="сссссссссс" hidden="1">{#N/A,#N/A,FALSE,"Лист4"}</definedName>
    <definedName name="сссссссссссс" localSheetId="3" hidden="1">{#N/A,#N/A,FALSE,"Лист4"}</definedName>
    <definedName name="сссссссссссс" localSheetId="4" hidden="1">{#N/A,#N/A,FALSE,"Лист4"}</definedName>
    <definedName name="сссссссссссс" hidden="1">{#N/A,#N/A,FALSE,"Лист4"}</definedName>
    <definedName name="ссссссссссссс" localSheetId="3" hidden="1">{#N/A,#N/A,FALSE,"Лист4"}</definedName>
    <definedName name="ссссссссссссс" localSheetId="4" hidden="1">{#N/A,#N/A,FALSE,"Лист4"}</definedName>
    <definedName name="ссссссссссссс" hidden="1">{#N/A,#N/A,FALSE,"Лист4"}</definedName>
    <definedName name="тБюджет">[15]D!$AC$8</definedName>
    <definedName name="ТекГод">[15]D!$AC$7</definedName>
    <definedName name="Текст_дата">[11]ЗДМмісяць!$F$2</definedName>
    <definedName name="тПериод">[15]D!$AC$9</definedName>
    <definedName name="укефукефуке" localSheetId="3" hidden="1">{#N/A,#N/A,FALSE,"Лист4"}</definedName>
    <definedName name="укефукефуке" localSheetId="4" hidden="1">{#N/A,#N/A,FALSE,"Лист4"}</definedName>
    <definedName name="укефукефуке" hidden="1">{#N/A,#N/A,FALSE,"Лист4"}</definedName>
    <definedName name="управ" localSheetId="3" hidden="1">{#N/A,#N/A,FALSE,"Лист4"}</definedName>
    <definedName name="управ" localSheetId="4" hidden="1">{#N/A,#N/A,FALSE,"Лист4"}</definedName>
    <definedName name="управ" hidden="1">{#N/A,#N/A,FALSE,"Лист4"}</definedName>
    <definedName name="управління" localSheetId="3" hidden="1">{#N/A,#N/A,FALSE,"Лист4"}</definedName>
    <definedName name="управління" localSheetId="4" hidden="1">{#N/A,#N/A,FALSE,"Лист4"}</definedName>
    <definedName name="управління" hidden="1">{#N/A,#N/A,FALSE,"Лист4"}</definedName>
    <definedName name="ф" localSheetId="3" hidden="1">{#N/A,#N/A,FALSE,"Лист4"}</definedName>
    <definedName name="ф" localSheetId="4" hidden="1">{#N/A,#N/A,FALSE,"Лист4"}</definedName>
    <definedName name="ф" hidden="1">{#N/A,#N/A,FALSE,"Лист4"}</definedName>
    <definedName name="фі" localSheetId="3" hidden="1">{#N/A,#N/A,FALSE,"Лист4"}</definedName>
    <definedName name="фі" localSheetId="4" hidden="1">{#N/A,#N/A,FALSE,"Лист4"}</definedName>
    <definedName name="фі" hidden="1">{#N/A,#N/A,FALSE,"Лист4"}</definedName>
    <definedName name="фф" localSheetId="3" hidden="1">{#N/A,#N/A,FALSE,"Лист4"}</definedName>
    <definedName name="фф" localSheetId="4" hidden="1">{#N/A,#N/A,FALSE,"Лист4"}</definedName>
    <definedName name="фф" hidden="1">{#N/A,#N/A,FALSE,"Лист4"}</definedName>
    <definedName name="ффф" localSheetId="3" hidden="1">{#N/A,#N/A,FALSE,"Лист4"}</definedName>
    <definedName name="ффф" localSheetId="4" hidden="1">{#N/A,#N/A,FALSE,"Лист4"}</definedName>
    <definedName name="ффф" hidden="1">{#N/A,#N/A,FALSE,"Лист4"}</definedName>
    <definedName name="хххх" localSheetId="3" hidden="1">{#N/A,#N/A,FALSE,"Лист4"}</definedName>
    <definedName name="хххх" localSheetId="4" hidden="1">{#N/A,#N/A,FALSE,"Лист4"}</definedName>
    <definedName name="хххх" hidden="1">{#N/A,#N/A,FALSE,"Лист4"}</definedName>
    <definedName name="ххххх" localSheetId="3" hidden="1">{#N/A,#N/A,FALSE,"Лист4"}</definedName>
    <definedName name="ххххх" localSheetId="4" hidden="1">{#N/A,#N/A,FALSE,"Лист4"}</definedName>
    <definedName name="ххххх" hidden="1">{#N/A,#N/A,FALSE,"Лист4"}</definedName>
    <definedName name="цй" localSheetId="3" hidden="1">{#N/A,#N/A,FALSE,"Лист4"}</definedName>
    <definedName name="цй" localSheetId="4" hidden="1">{#N/A,#N/A,FALSE,"Лист4"}</definedName>
    <definedName name="цй" hidden="1">{#N/A,#N/A,FALSE,"Лист4"}</definedName>
    <definedName name="цц" localSheetId="3" hidden="1">{#N/A,#N/A,FALSE,"Лист4"}</definedName>
    <definedName name="цц" localSheetId="4" hidden="1">{#N/A,#N/A,FALSE,"Лист4"}</definedName>
    <definedName name="цц" hidden="1">{#N/A,#N/A,FALSE,"Лист4"}</definedName>
    <definedName name="чч" localSheetId="3" hidden="1">{#N/A,#N/A,FALSE,"Лист4"}</definedName>
    <definedName name="чч" localSheetId="4" hidden="1">{#N/A,#N/A,FALSE,"Лист4"}</definedName>
    <definedName name="чч" hidden="1">{#N/A,#N/A,FALSE,"Лист4"}</definedName>
    <definedName name="чччччччччччччччччччччччччччччч" localSheetId="3" hidden="1">{#N/A,#N/A,FALSE,"Лист4"}</definedName>
    <definedName name="чччччччччччччччччччччччччччччч" localSheetId="4" hidden="1">{#N/A,#N/A,FALSE,"Лист4"}</definedName>
    <definedName name="чччччччччччччччччччччччччччччч" hidden="1">{#N/A,#N/A,FALSE,"Лист4"}</definedName>
    <definedName name="шш" localSheetId="3" hidden="1">{#N/A,#N/A,FALSE,"Лист4"}</definedName>
    <definedName name="шш" localSheetId="4" hidden="1">{#N/A,#N/A,FALSE,"Лист4"}</definedName>
    <definedName name="шш" hidden="1">{#N/A,#N/A,FALSE,"Лист4"}</definedName>
    <definedName name="щщ" localSheetId="2">#REF!</definedName>
    <definedName name="щщ" localSheetId="3">#REF!</definedName>
    <definedName name="щщ" localSheetId="4">#REF!</definedName>
    <definedName name="щщ">#REF!</definedName>
    <definedName name="щщщ" localSheetId="3" hidden="1">{#N/A,#N/A,FALSE,"Лист4"}</definedName>
    <definedName name="щщщ" localSheetId="4" hidden="1">{#N/A,#N/A,FALSE,"Лист4"}</definedName>
    <definedName name="щщщ" hidden="1">{#N/A,#N/A,FALSE,"Лист4"}</definedName>
    <definedName name="щщщщ" localSheetId="3" hidden="1">{#N/A,#N/A,FALSE,"Лист4"}</definedName>
    <definedName name="щщщщ" localSheetId="4" hidden="1">{#N/A,#N/A,FALSE,"Лист4"}</definedName>
    <definedName name="щщщщ" hidden="1">{#N/A,#N/A,FALSE,"Лист4"}</definedName>
    <definedName name="ю" localSheetId="3" hidden="1">{#N/A,#N/A,FALSE,"Лист4"}</definedName>
    <definedName name="ю" localSheetId="4" hidden="1">{#N/A,#N/A,FALSE,"Лист4"}</definedName>
    <definedName name="ю" hidden="1">{#N/A,#N/A,FALSE,"Лист4"}</definedName>
    <definedName name="ююю" localSheetId="3" hidden="1">{#N/A,#N/A,FALSE,"Лист4"}</definedName>
    <definedName name="ююю" localSheetId="4" hidden="1">{#N/A,#N/A,FALSE,"Лист4"}</definedName>
    <definedName name="ююю" hidden="1">{#N/A,#N/A,FALSE,"Лист4"}</definedName>
    <definedName name="я" localSheetId="3" hidden="1">{#N/A,#N/A,FALSE,"Лист4"}</definedName>
    <definedName name="я" localSheetId="4" hidden="1">{#N/A,#N/A,FALSE,"Лист4"}</definedName>
    <definedName name="я" hidden="1">{#N/A,#N/A,FALSE,"Лист4"}</definedName>
    <definedName name="яя" localSheetId="3" hidden="1">{#N/A,#N/A,FALSE,"Лист4"}</definedName>
    <definedName name="яя" localSheetId="4" hidden="1">{#N/A,#N/A,FALSE,"Лист4"}</definedName>
    <definedName name="яя" hidden="1">{#N/A,#N/A,FALSE,"Лист4"}</definedName>
    <definedName name="яяя" localSheetId="3" hidden="1">{#N/A,#N/A,FALSE,"Лист4"}</definedName>
    <definedName name="яяя" localSheetId="4" hidden="1">{#N/A,#N/A,FALSE,"Лист4"}</definedName>
    <definedName name="яяя" hidden="1">{#N/A,#N/A,FALSE,"Лист4"}</definedName>
    <definedName name="яяяя" localSheetId="3" hidden="1">{#N/A,#N/A,FALSE,"Лист4"}</definedName>
    <definedName name="яяяя" localSheetId="4" hidden="1">{#N/A,#N/A,FALSE,"Лист4"}</definedName>
    <definedName name="яяяя" hidden="1">{#N/A,#N/A,FALSE,"Лист4"}</definedName>
    <definedName name="яяяяяя" localSheetId="3" hidden="1">{#N/A,#N/A,FALSE,"Лист4"}</definedName>
    <definedName name="яяяяяя" localSheetId="4" hidden="1">{#N/A,#N/A,FALSE,"Лист4"}</definedName>
    <definedName name="яяяяяя" hidden="1">{#N/A,#N/A,FALSE,"Лист4"}</definedName>
    <definedName name="яяяяяяяя" localSheetId="3" hidden="1">{#N/A,#N/A,FALSE,"Лист4"}</definedName>
    <definedName name="яяяяяяяя" localSheetId="4" hidden="1">{#N/A,#N/A,FALSE,"Лист4"}</definedName>
    <definedName name="яяяя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9" l="1"/>
  <c r="H16" i="10"/>
  <c r="H15" i="10" s="1"/>
  <c r="G18" i="10"/>
  <c r="G17" i="10"/>
  <c r="G16" i="10"/>
  <c r="F55" i="9"/>
  <c r="J54" i="9"/>
  <c r="J56" i="9"/>
  <c r="J57" i="9"/>
  <c r="E57" i="9"/>
  <c r="P57" i="9" s="1"/>
  <c r="G13" i="10" l="1"/>
  <c r="J12" i="10"/>
  <c r="J11" i="10" s="1"/>
  <c r="I12" i="10"/>
  <c r="I11" i="10" s="1"/>
  <c r="H12" i="10"/>
  <c r="G12" i="10" s="1"/>
  <c r="H11" i="10" l="1"/>
  <c r="G11" i="10" s="1"/>
  <c r="O47" i="9"/>
  <c r="N47" i="9"/>
  <c r="M47" i="9"/>
  <c r="L47" i="9"/>
  <c r="J47" i="9" s="1"/>
  <c r="K47" i="9"/>
  <c r="I47" i="9"/>
  <c r="H47" i="9"/>
  <c r="G47" i="9"/>
  <c r="F50" i="9"/>
  <c r="E50" i="9" s="1"/>
  <c r="P50" i="9" s="1"/>
  <c r="F48" i="9"/>
  <c r="F47" i="9" s="1"/>
  <c r="E47" i="9" s="1"/>
  <c r="O42" i="9"/>
  <c r="J42" i="9" s="1"/>
  <c r="N42" i="9"/>
  <c r="M42" i="9"/>
  <c r="L42" i="9"/>
  <c r="K42" i="9"/>
  <c r="I42" i="9"/>
  <c r="G42" i="9"/>
  <c r="H42" i="9"/>
  <c r="H41" i="9" s="1"/>
  <c r="H40" i="9" s="1"/>
  <c r="F44" i="9"/>
  <c r="E44" i="9" s="1"/>
  <c r="F43" i="9"/>
  <c r="E43" i="9" s="1"/>
  <c r="J43" i="9"/>
  <c r="J44" i="9"/>
  <c r="J45" i="9"/>
  <c r="J46" i="9"/>
  <c r="J48" i="9"/>
  <c r="J49" i="9"/>
  <c r="J50" i="9"/>
  <c r="E45" i="9"/>
  <c r="P45" i="9" s="1"/>
  <c r="E46" i="9"/>
  <c r="E49" i="9"/>
  <c r="P49" i="9" s="1"/>
  <c r="P43" i="9" l="1"/>
  <c r="P44" i="9"/>
  <c r="F42" i="9"/>
  <c r="F41" i="9" s="1"/>
  <c r="F40" i="9" s="1"/>
  <c r="E48" i="9"/>
  <c r="P48" i="9" s="1"/>
  <c r="G41" i="9"/>
  <c r="G40" i="9" s="1"/>
  <c r="I41" i="9"/>
  <c r="I40" i="9" s="1"/>
  <c r="P46" i="9"/>
  <c r="M41" i="9"/>
  <c r="M40" i="9" s="1"/>
  <c r="N41" i="9"/>
  <c r="N40" i="9" s="1"/>
  <c r="K41" i="9"/>
  <c r="K40" i="9" s="1"/>
  <c r="L41" i="9"/>
  <c r="L40" i="9" s="1"/>
  <c r="O41" i="9"/>
  <c r="O40" i="9" s="1"/>
  <c r="P47" i="9"/>
  <c r="J30" i="2" l="1"/>
  <c r="F30" i="2"/>
  <c r="E30" i="2" s="1"/>
  <c r="P30" i="2" s="1"/>
  <c r="J29" i="2"/>
  <c r="F29" i="2"/>
  <c r="E29" i="2" s="1"/>
  <c r="P29" i="2" s="1"/>
  <c r="E56" i="9" l="1"/>
  <c r="P56" i="9" s="1"/>
  <c r="O55" i="9"/>
  <c r="N55" i="9"/>
  <c r="M55" i="9"/>
  <c r="L55" i="9"/>
  <c r="J55" i="9" s="1"/>
  <c r="K55" i="9"/>
  <c r="I55" i="9"/>
  <c r="H55" i="9"/>
  <c r="G55" i="9"/>
  <c r="E55" i="9"/>
  <c r="P55" i="9" s="1"/>
  <c r="E54" i="9"/>
  <c r="P54" i="9" s="1"/>
  <c r="O53" i="9"/>
  <c r="O52" i="9" s="1"/>
  <c r="N53" i="9"/>
  <c r="N52" i="9" s="1"/>
  <c r="N51" i="9" s="1"/>
  <c r="N39" i="9" s="1"/>
  <c r="M53" i="9"/>
  <c r="M52" i="9" s="1"/>
  <c r="M51" i="9" s="1"/>
  <c r="M39" i="9" s="1"/>
  <c r="L53" i="9"/>
  <c r="K53" i="9"/>
  <c r="K52" i="9" s="1"/>
  <c r="K51" i="9" s="1"/>
  <c r="K39" i="9" s="1"/>
  <c r="I53" i="9"/>
  <c r="I52" i="9" s="1"/>
  <c r="I51" i="9" s="1"/>
  <c r="I39" i="9" s="1"/>
  <c r="H53" i="9"/>
  <c r="H52" i="9" s="1"/>
  <c r="H51" i="9" s="1"/>
  <c r="H39" i="9" s="1"/>
  <c r="G53" i="9"/>
  <c r="G52" i="9" s="1"/>
  <c r="G51" i="9" s="1"/>
  <c r="G39" i="9" s="1"/>
  <c r="F53" i="9"/>
  <c r="E53" i="9" s="1"/>
  <c r="L52" i="9"/>
  <c r="L51" i="9" s="1"/>
  <c r="L39" i="9" s="1"/>
  <c r="J15" i="10"/>
  <c r="J14" i="10" s="1"/>
  <c r="J19" i="10" s="1"/>
  <c r="I15" i="10"/>
  <c r="I14" i="10"/>
  <c r="I19" i="10" s="1"/>
  <c r="J53" i="9" l="1"/>
  <c r="P53" i="9" s="1"/>
  <c r="F52" i="9"/>
  <c r="G15" i="10"/>
  <c r="O51" i="9"/>
  <c r="J52" i="9"/>
  <c r="H14" i="10"/>
  <c r="H19" i="10" s="1"/>
  <c r="J51" i="9" l="1"/>
  <c r="O39" i="9"/>
  <c r="E52" i="9"/>
  <c r="P52" i="9" s="1"/>
  <c r="F51" i="9"/>
  <c r="G14" i="10"/>
  <c r="G19" i="10"/>
  <c r="E51" i="9" l="1"/>
  <c r="F39" i="9"/>
  <c r="P51" i="9"/>
  <c r="Q31" i="2"/>
  <c r="D18" i="3" l="1"/>
  <c r="O24" i="9"/>
  <c r="O23" i="9" s="1"/>
  <c r="N24" i="9"/>
  <c r="N23" i="9" s="1"/>
  <c r="M24" i="9"/>
  <c r="M23" i="9" s="1"/>
  <c r="L24" i="9"/>
  <c r="L23" i="9" s="1"/>
  <c r="K24" i="9"/>
  <c r="K23" i="9" s="1"/>
  <c r="I24" i="9"/>
  <c r="I23" i="9" s="1"/>
  <c r="H24" i="9"/>
  <c r="H23" i="9" s="1"/>
  <c r="G24" i="9"/>
  <c r="G23" i="9" s="1"/>
  <c r="J27" i="9"/>
  <c r="F27" i="9"/>
  <c r="E27" i="9" s="1"/>
  <c r="J26" i="9"/>
  <c r="F26" i="9"/>
  <c r="E26" i="9" s="1"/>
  <c r="J25" i="9"/>
  <c r="F25" i="9"/>
  <c r="E25" i="9" s="1"/>
  <c r="F18" i="1"/>
  <c r="E18" i="1"/>
  <c r="D18" i="1"/>
  <c r="P26" i="9" l="1"/>
  <c r="J23" i="9"/>
  <c r="J24" i="9"/>
  <c r="P25" i="9"/>
  <c r="P27" i="9"/>
  <c r="F24" i="9"/>
  <c r="F23" i="9" l="1"/>
  <c r="E23" i="9" s="1"/>
  <c r="P23" i="9" s="1"/>
  <c r="E24" i="9"/>
  <c r="P24" i="9" s="1"/>
  <c r="D17" i="1" l="1"/>
  <c r="D36" i="3" l="1"/>
  <c r="E42" i="9" l="1"/>
  <c r="P42" i="9" s="1"/>
  <c r="J41" i="9"/>
  <c r="J40" i="9" l="1"/>
  <c r="E41" i="9"/>
  <c r="P41" i="9" s="1"/>
  <c r="E40" i="9" l="1"/>
  <c r="P40" i="9" s="1"/>
  <c r="E39" i="9"/>
  <c r="J22" i="9"/>
  <c r="E22" i="9"/>
  <c r="O21" i="9"/>
  <c r="O20" i="9" s="1"/>
  <c r="N21" i="9"/>
  <c r="N20" i="9" s="1"/>
  <c r="M21" i="9"/>
  <c r="M20" i="9" s="1"/>
  <c r="L21" i="9"/>
  <c r="L20" i="9" s="1"/>
  <c r="K21" i="9"/>
  <c r="K20" i="9" s="1"/>
  <c r="I21" i="9"/>
  <c r="I20" i="9" s="1"/>
  <c r="H21" i="9"/>
  <c r="H20" i="9" s="1"/>
  <c r="G21" i="9"/>
  <c r="G20" i="9" s="1"/>
  <c r="F21" i="9"/>
  <c r="F20" i="9" s="1"/>
  <c r="P22" i="9" l="1"/>
  <c r="E20" i="9"/>
  <c r="J20" i="9"/>
  <c r="E21" i="9"/>
  <c r="J21" i="9"/>
  <c r="P21" i="9" l="1"/>
  <c r="P20" i="9"/>
  <c r="J34" i="9" l="1"/>
  <c r="O33" i="9"/>
  <c r="O32" i="9" s="1"/>
  <c r="N33" i="9"/>
  <c r="N32" i="9" s="1"/>
  <c r="M33" i="9"/>
  <c r="M32" i="9" s="1"/>
  <c r="L33" i="9"/>
  <c r="L32" i="9" s="1"/>
  <c r="K33" i="9"/>
  <c r="K32" i="9" s="1"/>
  <c r="I33" i="9"/>
  <c r="I32" i="9" s="1"/>
  <c r="H33" i="9"/>
  <c r="H32" i="9" s="1"/>
  <c r="G33" i="9"/>
  <c r="G32" i="9" s="1"/>
  <c r="J32" i="9" l="1"/>
  <c r="J33" i="9"/>
  <c r="D17" i="3" l="1"/>
  <c r="E18" i="9" l="1"/>
  <c r="P18" i="9" s="1"/>
  <c r="F17" i="9"/>
  <c r="E17" i="9" s="1"/>
  <c r="P17" i="9" s="1"/>
  <c r="D14" i="1"/>
  <c r="C15" i="1"/>
  <c r="C14" i="1" l="1"/>
  <c r="F16" i="9"/>
  <c r="E16" i="9" l="1"/>
  <c r="P16" i="9" s="1"/>
  <c r="F15" i="9"/>
  <c r="D23" i="3"/>
  <c r="O31" i="9"/>
  <c r="N31" i="9"/>
  <c r="M31" i="9"/>
  <c r="L31" i="9"/>
  <c r="K31" i="9"/>
  <c r="I31" i="9"/>
  <c r="H31" i="9"/>
  <c r="G31" i="9"/>
  <c r="F33" i="9"/>
  <c r="F32" i="9" s="1"/>
  <c r="F31" i="9" s="1"/>
  <c r="E34" i="9"/>
  <c r="P34" i="9" s="1"/>
  <c r="C19" i="1"/>
  <c r="C18" i="1"/>
  <c r="E15" i="9" l="1"/>
  <c r="P15" i="9" s="1"/>
  <c r="E31" i="9"/>
  <c r="J31" i="9"/>
  <c r="E33" i="9"/>
  <c r="P33" i="9" s="1"/>
  <c r="E32" i="9"/>
  <c r="P32" i="9" s="1"/>
  <c r="E39" i="3"/>
  <c r="P31" i="9" l="1"/>
  <c r="J37" i="9"/>
  <c r="J38" i="9"/>
  <c r="E37" i="9"/>
  <c r="E38" i="9"/>
  <c r="P37" i="9" l="1"/>
  <c r="P38" i="9"/>
  <c r="D21" i="3" l="1"/>
  <c r="D26" i="3" s="1"/>
  <c r="D43" i="3" l="1"/>
  <c r="E42" i="3" l="1"/>
  <c r="O36" i="9" l="1"/>
  <c r="N36" i="9"/>
  <c r="M36" i="9"/>
  <c r="L36" i="9"/>
  <c r="I36" i="9"/>
  <c r="H36" i="9"/>
  <c r="G36" i="9"/>
  <c r="F36" i="9"/>
  <c r="E36" i="9" l="1"/>
  <c r="J36" i="9"/>
  <c r="P36" i="9" l="1"/>
  <c r="D40" i="3" l="1"/>
  <c r="K36" i="9" l="1"/>
  <c r="J30" i="9" l="1"/>
  <c r="E30" i="9"/>
  <c r="P30" i="9" l="1"/>
  <c r="O29" i="9"/>
  <c r="N29" i="9"/>
  <c r="M29" i="9"/>
  <c r="M28" i="9" s="1"/>
  <c r="M19" i="9" s="1"/>
  <c r="M14" i="9" s="1"/>
  <c r="L29" i="9"/>
  <c r="L28" i="9" s="1"/>
  <c r="L19" i="9" s="1"/>
  <c r="L14" i="9" s="1"/>
  <c r="K29" i="9"/>
  <c r="K28" i="9" s="1"/>
  <c r="K19" i="9" s="1"/>
  <c r="K14" i="9" s="1"/>
  <c r="I29" i="9"/>
  <c r="I28" i="9" s="1"/>
  <c r="I19" i="9" s="1"/>
  <c r="I14" i="9" s="1"/>
  <c r="H29" i="9"/>
  <c r="H28" i="9" s="1"/>
  <c r="H19" i="9" s="1"/>
  <c r="H14" i="9" s="1"/>
  <c r="G29" i="9"/>
  <c r="G28" i="9" s="1"/>
  <c r="G19" i="9" s="1"/>
  <c r="G14" i="9" s="1"/>
  <c r="F29" i="9"/>
  <c r="F28" i="9" s="1"/>
  <c r="F19" i="9" s="1"/>
  <c r="F14" i="9" s="1"/>
  <c r="N28" i="9"/>
  <c r="N19" i="9" s="1"/>
  <c r="N14" i="9" s="1"/>
  <c r="F16" i="1"/>
  <c r="F13" i="1" s="1"/>
  <c r="E16" i="1"/>
  <c r="E13" i="1" s="1"/>
  <c r="D16" i="1"/>
  <c r="D13" i="1" s="1"/>
  <c r="J29" i="9" l="1"/>
  <c r="O28" i="9"/>
  <c r="O19" i="9" s="1"/>
  <c r="O14" i="9" s="1"/>
  <c r="E29" i="9"/>
  <c r="P29" i="9" s="1"/>
  <c r="E28" i="9"/>
  <c r="C16" i="1"/>
  <c r="J19" i="9" l="1"/>
  <c r="J28" i="9"/>
  <c r="P28" i="9" s="1"/>
  <c r="E19" i="9"/>
  <c r="P19" i="9" s="1"/>
  <c r="G35" i="9" l="1"/>
  <c r="N35" i="9"/>
  <c r="M35" i="9"/>
  <c r="L35" i="9"/>
  <c r="K35" i="9"/>
  <c r="I35" i="9"/>
  <c r="H35" i="9"/>
  <c r="F35" i="9"/>
  <c r="E35" i="9" l="1"/>
  <c r="O35" i="9"/>
  <c r="J35" i="9" l="1"/>
  <c r="P35" i="9" s="1"/>
  <c r="D25" i="3"/>
  <c r="J14" i="9" l="1"/>
  <c r="O58" i="9" l="1"/>
  <c r="H58" i="9" l="1"/>
  <c r="K58" i="9"/>
  <c r="M58" i="9"/>
  <c r="G58" i="9"/>
  <c r="I58" i="9"/>
  <c r="N58" i="9"/>
  <c r="L58" i="9"/>
  <c r="J58" i="9" s="1"/>
  <c r="J39" i="9"/>
  <c r="F58" i="9" l="1"/>
  <c r="E14" i="9" l="1"/>
  <c r="P14" i="9" l="1"/>
  <c r="E58" i="9"/>
  <c r="P58" i="9" s="1"/>
  <c r="P39" i="9"/>
  <c r="Q58" i="9" s="1"/>
  <c r="C17" i="1" l="1"/>
  <c r="E12" i="1" l="1"/>
  <c r="E20" i="1" s="1"/>
  <c r="F12" i="1"/>
  <c r="F20" i="1" s="1"/>
  <c r="D12" i="1"/>
  <c r="D20" i="1" s="1"/>
  <c r="C20" i="1" l="1"/>
  <c r="E27" i="3"/>
  <c r="G39" i="2"/>
  <c r="G43" i="2"/>
  <c r="C12" i="1"/>
  <c r="E40" i="2"/>
  <c r="E26" i="3"/>
  <c r="C13" i="1"/>
  <c r="Q14" i="9" l="1"/>
  <c r="Q59" i="9"/>
  <c r="E34" i="2"/>
  <c r="E43" i="2"/>
  <c r="F43" i="2"/>
  <c r="E39" i="2"/>
  <c r="J34" i="2" l="1"/>
</calcChain>
</file>

<file path=xl/sharedStrings.xml><?xml version="1.0" encoding="utf-8"?>
<sst xmlns="http://schemas.openxmlformats.org/spreadsheetml/2006/main" count="406" uniqueCount="187">
  <si>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</si>
  <si>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</si>
  <si>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</si>
  <si>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</si>
  <si>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</si>
  <si>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</si>
  <si>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</si>
  <si>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</si>
  <si>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</si>
  <si>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</si>
  <si>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</si>
  <si>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Разом доходів</t>
  </si>
  <si>
    <t>X</t>
  </si>
  <si>
    <t>(код бюджету)</t>
  </si>
  <si>
    <t>грн</t>
  </si>
  <si>
    <t>Код
Програмної
класифікації
видатків та
кредитування
місцевого
бюджету</t>
  </si>
  <si>
    <t>Код Типової
програмної
класифікації
видатків та
кредиту-
вання
місцевого
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</si>
  <si>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</si>
  <si>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</si>
  <si>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</si>
  <si>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</si>
  <si>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</si>
  <si>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 розвитку</t>
  </si>
  <si>
    <t>у тому числі</t>
  </si>
  <si>
    <t>оплата праці</t>
  </si>
  <si>
    <t>комунальні послуги та енергоносії</t>
  </si>
  <si>
    <t>бюджет розвитку</t>
  </si>
  <si>
    <t>0100000</t>
  </si>
  <si>
    <t>01</t>
  </si>
  <si>
    <r>
      <rPr>
        <b/>
        <sz val="12"/>
        <rFont val="Times New Roman"/>
        <family val="1"/>
        <charset val="204"/>
      </rPr>
      <t xml:space="preserve"> Ставненська  сільська рада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головний розпорядник</t>
    </r>
    <r>
      <rPr>
        <sz val="12"/>
        <rFont val="Times New Roman"/>
        <family val="1"/>
        <charset val="204"/>
      </rPr>
      <t>)</t>
    </r>
  </si>
  <si>
    <t>0110000</t>
  </si>
  <si>
    <r>
      <rPr>
        <b/>
        <sz val="12"/>
        <rFont val="Times New Roman"/>
        <family val="1"/>
        <charset val="204"/>
      </rPr>
      <t xml:space="preserve"> Ставненська сільська рада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відповідальний виконавець</t>
    </r>
    <r>
      <rPr>
        <sz val="12"/>
        <rFont val="Times New Roman"/>
        <family val="1"/>
        <charset val="204"/>
      </rPr>
      <t>)</t>
    </r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</si>
  <si>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</si>
  <si>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</si>
  <si>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</si>
  <si>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</si>
  <si>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</si>
  <si>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об'єднаних територіальних громадах</t>
  </si>
  <si>
    <t>0600000</t>
  </si>
  <si>
    <t>06</t>
  </si>
  <si>
    <r>
      <t xml:space="preserve">Відділ освіти, сім"ї, молоді та спорту, культури й туризму сільської  ради   </t>
    </r>
    <r>
      <rPr>
        <sz val="12"/>
        <color indexed="8"/>
        <rFont val="Times New Roman"/>
        <family val="1"/>
        <charset val="204"/>
      </rPr>
      <t>(</t>
    </r>
    <r>
      <rPr>
        <i/>
        <sz val="12"/>
        <color indexed="8"/>
        <rFont val="Times New Roman"/>
        <family val="1"/>
        <charset val="204"/>
      </rPr>
      <t>головний розпорядник</t>
    </r>
    <r>
      <rPr>
        <sz val="12"/>
        <color indexed="8"/>
        <rFont val="Times New Roman"/>
        <family val="1"/>
        <charset val="204"/>
      </rPr>
      <t>)</t>
    </r>
  </si>
  <si>
    <t>0610000</t>
  </si>
  <si>
    <r>
      <rPr>
        <b/>
        <sz val="12"/>
        <color indexed="8"/>
        <rFont val="Times New Roman"/>
        <family val="1"/>
        <charset val="204"/>
      </rPr>
      <t xml:space="preserve">Відділ освіти, сім"ї, молоді та спорту, культури й туризму сільської  ради  </t>
    </r>
    <r>
      <rPr>
        <sz val="12"/>
        <color indexed="8"/>
        <rFont val="Times New Roman"/>
        <family val="1"/>
        <charset val="204"/>
      </rPr>
      <t>(</t>
    </r>
    <r>
      <rPr>
        <i/>
        <sz val="12"/>
        <color indexed="8"/>
        <rFont val="Times New Roman"/>
        <family val="1"/>
        <charset val="204"/>
      </rPr>
      <t>відповідальний розпорядник</t>
    </r>
    <r>
      <rPr>
        <sz val="12"/>
        <color indexed="8"/>
        <rFont val="Times New Roman"/>
        <family val="1"/>
        <charset val="204"/>
      </rPr>
      <t>)</t>
    </r>
  </si>
  <si>
    <t>0611021</t>
  </si>
  <si>
    <t>1021</t>
  </si>
  <si>
    <t>0921</t>
  </si>
  <si>
    <t>0990</t>
  </si>
  <si>
    <t>0800000</t>
  </si>
  <si>
    <t>08</t>
  </si>
  <si>
    <r>
      <t xml:space="preserve">Відділ соціального забезпечення сільської  ради 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головний розпорядник</t>
    </r>
    <r>
      <rPr>
        <sz val="12"/>
        <rFont val="Times New Roman"/>
        <family val="1"/>
        <charset val="204"/>
      </rPr>
      <t>)</t>
    </r>
  </si>
  <si>
    <t>0810000</t>
  </si>
  <si>
    <r>
      <t xml:space="preserve">Відділ соціального забезпечення  сільської  ради 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відповідальний виконавець</t>
    </r>
    <r>
      <rPr>
        <sz val="12"/>
        <rFont val="Times New Roman"/>
        <family val="1"/>
        <charset val="204"/>
      </rPr>
      <t>)</t>
    </r>
  </si>
  <si>
    <t>3719770</t>
  </si>
  <si>
    <t>Разом видатків</t>
  </si>
  <si>
    <t>1. Показники міжбюджетних трансфертів з інших бюджетів</t>
  </si>
  <si>
    <t>Код Класифікації доходу бюджету/      Код бюджету</t>
  </si>
  <si>
    <t>Найменування трансферту/Найменування бюджету-надавача міжбюджетного трансферту</t>
  </si>
  <si>
    <t>І. Трансферти до загального фонду бюджету</t>
  </si>
  <si>
    <t>07100000000</t>
  </si>
  <si>
    <t xml:space="preserve">Обласний бюджет                                                                 </t>
  </si>
  <si>
    <t>ІІ. Трансферти до спеціального фонду бюджету</t>
  </si>
  <si>
    <t>Х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</si>
  <si>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</si>
  <si>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</si>
  <si>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</si>
  <si>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</si>
  <si>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</si>
  <si>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</si>
  <si>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трансферту/Найменування бюджету-отримувача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</si>
  <si>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</si>
  <si>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</si>
  <si>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r>
      <t xml:space="preserve">Відділ освіти, сім"ї, молоді та спорту, культури й туризму сільської  ради  </t>
    </r>
    <r>
      <rPr>
        <sz val="12"/>
        <color indexed="8"/>
        <rFont val="Times New Roman"/>
        <family val="1"/>
        <charset val="204"/>
      </rPr>
      <t>(</t>
    </r>
    <r>
      <rPr>
        <i/>
        <sz val="12"/>
        <color indexed="8"/>
        <rFont val="Times New Roman"/>
        <family val="1"/>
        <charset val="204"/>
      </rPr>
      <t>відповідальний розпорядник</t>
    </r>
    <r>
      <rPr>
        <sz val="12"/>
        <color indexed="8"/>
        <rFont val="Times New Roman"/>
        <family val="1"/>
        <charset val="204"/>
      </rPr>
      <t>)</t>
    </r>
  </si>
  <si>
    <t>(пункт 1)</t>
  </si>
  <si>
    <t xml:space="preserve">Додаток 2
</t>
  </si>
  <si>
    <r>
      <t xml:space="preserve"> Ставненська  сільська рада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головний розпорядник</t>
    </r>
    <r>
      <rPr>
        <sz val="12"/>
        <rFont val="Times New Roman"/>
        <family val="1"/>
        <charset val="204"/>
      </rPr>
      <t>)</t>
    </r>
  </si>
  <si>
    <t>0755400000</t>
  </si>
  <si>
    <t>Надання загальної середньої освіти закладами загальної середньої освіти за рахунок  коштів  місцевого бюджету</t>
  </si>
  <si>
    <t>Зміни до обсягу доходів  сільського бюджету   на  2024  рік</t>
  </si>
  <si>
    <t>Зміни до додатку 3 рішення сільської  ради "Про бюджет Ставненської сільської територіальної громади на 2024 рік" – "Розподіл видатків сільського бюджету  на 2024 рік за головними розпорядниками коштів"</t>
  </si>
  <si>
    <t>Зміни до розподілу видатків сільського бюджету  на 2024 рік за головними розпорядниками коштів</t>
  </si>
  <si>
    <t>Зміни до розподілу видатків сільського бюджету на 2024 рік за головними розпорядниками коштів, в розрізі джерел коштів:</t>
  </si>
  <si>
    <t>І.  У межах змін обсягу доходів:</t>
  </si>
  <si>
    <t>Зміни до міжбюджетних трансфертів  на 2024 рік</t>
  </si>
  <si>
    <t>(пункт 2)</t>
  </si>
  <si>
    <t>0710000000</t>
  </si>
  <si>
    <t xml:space="preserve">Обласний бюджет </t>
  </si>
  <si>
    <t>3700000</t>
  </si>
  <si>
    <t>37</t>
  </si>
  <si>
    <r>
      <t xml:space="preserve">Фінансовий відділ сільської ради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головний розпорядник)</t>
    </r>
  </si>
  <si>
    <t>3710000</t>
  </si>
  <si>
    <t>0180</t>
  </si>
  <si>
    <t>Інші субвенції з місцевого бюджету</t>
  </si>
  <si>
    <r>
      <rPr>
        <b/>
        <sz val="14"/>
        <rFont val="Times New Roman"/>
        <family val="1"/>
        <charset val="204"/>
      </rPr>
      <t xml:space="preserve"> Інші субвенції  з місцевого  бюджету</t>
    </r>
    <r>
      <rPr>
        <sz val="14"/>
        <rFont val="Times New Roman"/>
        <family val="1"/>
        <charset val="204"/>
      </rPr>
      <t xml:space="preserve"> (співфінансування заходів Програми  розбудови  інформаційно-аналітичної системи "Ситуаційний центр "Безпекове  Закарпаття")</t>
    </r>
  </si>
  <si>
    <t>Дотації з місцевих бюджетів іншим місцевим бюджетам</t>
  </si>
  <si>
    <t>Інші дотації з місцевого бюджету</t>
  </si>
  <si>
    <t>3710160</t>
  </si>
  <si>
    <t>Бюджет Костринської сільської  територіальної громади</t>
  </si>
  <si>
    <t>07312200000</t>
  </si>
  <si>
    <t>Районний бюджет Ужгородського району</t>
  </si>
  <si>
    <r>
      <rPr>
        <b/>
        <sz val="14"/>
        <rFont val="Times New Roman"/>
        <family val="1"/>
        <charset val="204"/>
      </rPr>
      <t xml:space="preserve">Інші субвенції з місцевого бюджету   </t>
    </r>
    <r>
      <rPr>
        <sz val="14"/>
        <rFont val="Times New Roman"/>
        <family val="1"/>
        <charset val="204"/>
      </rPr>
      <t xml:space="preserve">                                 (на  перевезення громадян, призваних на військову службу під час мобілізації, на особливий період, до місць проходження військової служби)</t>
    </r>
  </si>
  <si>
    <r>
      <rPr>
        <b/>
        <sz val="14"/>
        <rFont val="Times New Roman"/>
        <family val="1"/>
        <charset val="204"/>
      </rPr>
      <t xml:space="preserve">Інші субвенції з місцевого бюджету   </t>
    </r>
    <r>
      <rPr>
        <sz val="14"/>
        <rFont val="Times New Roman"/>
        <family val="1"/>
        <charset val="204"/>
      </rPr>
      <t xml:space="preserve">                                 (на фінансування  Центру надання соціальних послуг Костринської сільської ради)</t>
    </r>
  </si>
  <si>
    <t xml:space="preserve">ІІ. У межах загального обсягу видатків  сільського бюджету </t>
  </si>
  <si>
    <t>Зменшити призначення</t>
  </si>
  <si>
    <t>Збільшити призначення</t>
  </si>
  <si>
    <t>0813104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</si>
  <si>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</si>
  <si>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</si>
  <si>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Бюджет Великоберезнянської селищної територіальної громади</t>
  </si>
  <si>
    <r>
      <rPr>
        <b/>
        <sz val="14"/>
        <rFont val="Times New Roman"/>
        <family val="1"/>
        <charset val="204"/>
      </rPr>
      <t xml:space="preserve">Інші субвенції з місцевого бюджету   </t>
    </r>
    <r>
      <rPr>
        <sz val="14"/>
        <rFont val="Times New Roman"/>
        <family val="1"/>
        <charset val="204"/>
      </rPr>
      <t xml:space="preserve">                                (на фінансування  школи мистецтв Великоберезнянської селищної ради)</t>
    </r>
  </si>
  <si>
    <t>Субвенції з місцевих бюджетів іншим місцевим бюджетам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</si>
  <si>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</si>
  <si>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Субвенції з державного бюджету місцевим бюджетам</t>
  </si>
  <si>
    <t>0611403</t>
  </si>
  <si>
    <t>Забезпечення харчування учнів початкових класів  закладів загальної середньої освіти за рахунок субвенції з державного бюджету місцевим бюджетам</t>
  </si>
  <si>
    <t>І.І. За рахунок субвенції з  державного бюджету місцевим бюджетам на забезпечення харчуванням учнів початкових класів закладів загальної середньої освіти</t>
  </si>
  <si>
    <r>
      <t xml:space="preserve">І.ІІ. За рахунок іншої  дотації з місцевого бюджету  </t>
    </r>
    <r>
      <rPr>
        <b/>
        <i/>
        <sz val="12"/>
        <rFont val="Times New Roman"/>
        <family val="1"/>
        <charset val="204"/>
      </rPr>
      <t xml:space="preserve"> </t>
    </r>
  </si>
  <si>
    <t xml:space="preserve">Державний  бюджет </t>
  </si>
  <si>
    <t>9900000000</t>
  </si>
  <si>
    <t>0750800000</t>
  </si>
  <si>
    <t>0754200000</t>
  </si>
  <si>
    <t>0611031</t>
  </si>
  <si>
    <t>1031</t>
  </si>
  <si>
    <t>Надання загальної середньої освіти закладами загальної середньої освіти за  рахунок   освітньої 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</si>
  <si>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</si>
  <si>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</si>
  <si>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</si>
  <si>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</si>
  <si>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0611010</t>
  </si>
  <si>
    <t>1010</t>
  </si>
  <si>
    <t>0910</t>
  </si>
  <si>
    <t>Надання дошкільної освіти</t>
  </si>
  <si>
    <t>0614081</t>
  </si>
  <si>
    <t>0829</t>
  </si>
  <si>
    <t>Забезпечення діяльності інших закладів в галузі культури і мистецтва</t>
  </si>
  <si>
    <t>І.ІІІ.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</si>
  <si>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дотації з місцевого бюджету - всього, у тому числі:</t>
  </si>
  <si>
    <r>
      <t>Інші дотації з місцевого бюджету (</t>
    </r>
    <r>
      <rPr>
        <sz val="14"/>
        <rFont val="Times New Roman"/>
        <family val="1"/>
        <charset val="204"/>
      </rPr>
      <t>оплата праці з нарахуваннями працівникам бюджетних установ громади</t>
    </r>
    <r>
      <rPr>
        <b/>
        <sz val="14"/>
        <rFont val="Times New Roman"/>
        <family val="1"/>
        <charset val="204"/>
      </rPr>
      <t>)</t>
    </r>
  </si>
  <si>
    <r>
      <t xml:space="preserve">Інші дотації з місцевого бюджету </t>
    </r>
    <r>
      <rPr>
        <sz val="14"/>
        <rFont val="Times New Roman"/>
        <family val="1"/>
        <charset val="204"/>
      </rPr>
      <t>(за рахунок додаткової дотації з державного бюджету місцевим бюджетам на компенсацію комунальним закладам, державним закладам освіти, що передані на фінансування з місцевих бюджетів, та закладам спільної власності територіальних громад області та району, що перебувають в управлінні обласних та районних рад</t>
    </r>
    <r>
      <rPr>
        <b/>
        <sz val="14"/>
        <rFont val="Times New Roman"/>
        <family val="1"/>
        <charset val="204"/>
      </rPr>
      <t>)</t>
    </r>
  </si>
  <si>
    <t xml:space="preserve">Додаток 2.1
</t>
  </si>
  <si>
    <t>Додаток  3</t>
  </si>
  <si>
    <t>(пункт 3)</t>
  </si>
  <si>
    <t>Зміни до розподілу  витрат сільського бюджету  на реалізацію місцевих/регіональгих  програм у 2024 році</t>
  </si>
  <si>
    <t>(грн.)</t>
  </si>
  <si>
    <t>Код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</si>
  <si>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
згідно з Типовою програмною класифікацією видатків та кредитування місцевого бюджету</t>
  </si>
  <si>
    <t>Найменування місцевої  програми</t>
  </si>
  <si>
    <t>Дата та номер документа, яким затверджено місцеву програму</t>
  </si>
  <si>
    <t>0813242</t>
  </si>
  <si>
    <t>3242</t>
  </si>
  <si>
    <t>1090</t>
  </si>
  <si>
    <t>Інші заходи у сфері соціального захисту і соціального забезпечення</t>
  </si>
  <si>
    <t>Програма  соціальної підтримки ветеранів війни, військовослужбовців та членів  їх  сімей Ставненської сільської ради на 2023-2025 роки (зі змінами)</t>
  </si>
  <si>
    <t>22.06.2023 року №522</t>
  </si>
  <si>
    <t>РАЗОМ</t>
  </si>
  <si>
    <t xml:space="preserve"> </t>
  </si>
  <si>
    <t xml:space="preserve"> Додаток  4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</si>
  <si>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</si>
  <si>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</si>
  <si>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</si>
  <si>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Інші заходи у сфері соціального захисту і соціального забезпеченн</t>
  </si>
  <si>
    <t>(пункт 5 )</t>
  </si>
  <si>
    <t>0611141</t>
  </si>
  <si>
    <t>1141</t>
  </si>
  <si>
    <t>Забезпечення діяльності інших закладів у сфері освіти</t>
  </si>
  <si>
    <t>0610160</t>
  </si>
  <si>
    <t>Програма організації харчування учнів закладів загальної середньої  освіти Ставненської   сільської  ради на 2022-2024 роки</t>
  </si>
  <si>
    <r>
      <t xml:space="preserve">Відділ освіти, сім"ї, молоді та спорту, культури й туризму сільської  ради   </t>
    </r>
    <r>
      <rPr>
        <sz val="14"/>
        <color indexed="8"/>
        <rFont val="Times New Roman"/>
        <family val="1"/>
        <charset val="204"/>
      </rPr>
      <t>(</t>
    </r>
    <r>
      <rPr>
        <i/>
        <sz val="14"/>
        <color indexed="8"/>
        <rFont val="Times New Roman"/>
        <family val="1"/>
        <charset val="204"/>
      </rPr>
      <t>головний розпорядник</t>
    </r>
    <r>
      <rPr>
        <sz val="14"/>
        <color indexed="8"/>
        <rFont val="Times New Roman"/>
        <family val="1"/>
        <charset val="204"/>
      </rPr>
      <t>)</t>
    </r>
  </si>
  <si>
    <r>
      <t xml:space="preserve">Відділ освіти, сім"ї, молоді та спорту, культури й туризму сільської  ради  </t>
    </r>
    <r>
      <rPr>
        <sz val="14"/>
        <color indexed="8"/>
        <rFont val="Times New Roman"/>
        <family val="1"/>
        <charset val="204"/>
      </rPr>
      <t>(</t>
    </r>
    <r>
      <rPr>
        <i/>
        <sz val="14"/>
        <color indexed="8"/>
        <rFont val="Times New Roman"/>
        <family val="1"/>
        <charset val="204"/>
      </rPr>
      <t>відповідальний розпорядник</t>
    </r>
    <r>
      <rPr>
        <sz val="14"/>
        <color indexed="8"/>
        <rFont val="Times New Roman"/>
        <family val="1"/>
        <charset val="204"/>
      </rPr>
      <t>)</t>
    </r>
  </si>
  <si>
    <r>
      <t xml:space="preserve">Відділ соціального забезпечення сільської  ради  </t>
    </r>
    <r>
      <rPr>
        <sz val="14"/>
        <rFont val="Times New Roman"/>
        <family val="1"/>
        <charset val="204"/>
      </rPr>
      <t>(</t>
    </r>
    <r>
      <rPr>
        <i/>
        <sz val="14"/>
        <rFont val="Times New Roman"/>
        <family val="1"/>
        <charset val="204"/>
      </rPr>
      <t>головний розпорядник</t>
    </r>
    <r>
      <rPr>
        <sz val="14"/>
        <rFont val="Times New Roman"/>
        <family val="1"/>
        <charset val="204"/>
      </rPr>
      <t>)</t>
    </r>
  </si>
  <si>
    <r>
      <t xml:space="preserve">Відділ соціального забезпечення  сільської  ради  </t>
    </r>
    <r>
      <rPr>
        <sz val="14"/>
        <rFont val="Times New Roman"/>
        <family val="1"/>
        <charset val="204"/>
      </rPr>
      <t>(</t>
    </r>
    <r>
      <rPr>
        <i/>
        <sz val="14"/>
        <rFont val="Times New Roman"/>
        <family val="1"/>
        <charset val="204"/>
      </rPr>
      <t>відповідальний виконавець</t>
    </r>
    <r>
      <rPr>
        <sz val="14"/>
        <rFont val="Times New Roman"/>
        <family val="1"/>
        <charset val="204"/>
      </rPr>
      <t>)</t>
    </r>
  </si>
  <si>
    <t>16.12.2021 року  №298</t>
  </si>
  <si>
    <r>
      <t xml:space="preserve"> Ставненська сільська рада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відповідальний виконавець</t>
    </r>
    <r>
      <rPr>
        <sz val="12"/>
        <rFont val="Times New Roman"/>
        <family val="1"/>
        <charset val="204"/>
      </rPr>
      <t>)</t>
    </r>
  </si>
  <si>
    <r>
      <t>Фінансовий відділ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сільської ради</t>
    </r>
    <r>
      <rPr>
        <sz val="12"/>
        <rFont val="Times New Roman"/>
        <family val="1"/>
        <charset val="204"/>
      </rPr>
      <t xml:space="preserve"> (</t>
    </r>
    <r>
      <rPr>
        <i/>
        <sz val="12"/>
        <rFont val="Times New Roman"/>
        <family val="1"/>
        <charset val="204"/>
      </rPr>
      <t>відповідальний виконавець</t>
    </r>
    <r>
      <rPr>
        <sz val="12"/>
        <rFont val="Times New Roman"/>
        <family val="1"/>
        <charset val="204"/>
      </rPr>
      <t>)</t>
    </r>
  </si>
  <si>
    <t xml:space="preserve">  -"-</t>
  </si>
  <si>
    <t>Програма фінансової підтримки заходів  у сфері соціального захисту вразливих верств населення  Ставненської   сільської ради Ужгородського району  Закарпатської області на  2021- 2025  роки (зі змінами)</t>
  </si>
  <si>
    <t xml:space="preserve">до рішення ХХ сесії  сільської ради  VIII  скликання                                                       </t>
  </si>
  <si>
    <t xml:space="preserve"> до рішення ХХ сесії  сільської  ради VIII  скликання                                                  </t>
  </si>
  <si>
    <t xml:space="preserve">до рішення ХХ сесії   сільської ради  VIII  скликання                                                    </t>
  </si>
  <si>
    <t>Секретар  сільської ради</t>
  </si>
  <si>
    <t>Лариса РЕЙПАШІ</t>
  </si>
  <si>
    <t>Секретар сільської ради</t>
  </si>
  <si>
    <t xml:space="preserve">Секретар сільської ради  </t>
  </si>
  <si>
    <t>від 17.12.2024 р. № 762</t>
  </si>
  <si>
    <t>від  17.12.2024 р. № 762</t>
  </si>
  <si>
    <t xml:space="preserve">до рішення ХХ сесії  сільської  ради               VIII  скликання                                                      </t>
  </si>
  <si>
    <t>04.03.2021 року  №102</t>
  </si>
  <si>
    <t xml:space="preserve">до  рішення сесії   сільської  ради                        VIII  скликання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</si>
</sst>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"/>
  </numFmts>
  <fonts count="35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9">
    <xf numFmtId="0" fontId="0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13" fillId="0" borderId="0"/>
    <xf numFmtId="0" fontId="19" fillId="0" borderId="0">
      <alignment vertical="top"/>
    </xf>
    <xf numFmtId="0" fontId="6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13" fillId="0" borderId="0"/>
  </cellStyleXfs>
  <cellXfs count="303">
    <xf numFmtId="0" fontId="0" fillId="0" borderId="0" xfId="0"/>
    <xf numFmtId="0" fontId="3" fillId="0" borderId="0" xfId="0" applyFont="1"/>
    <xf numFmtId="0" fontId="3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0" fillId="0" borderId="0" xfId="0"/>
    <xf numFmtId="0" fontId="9" fillId="0" borderId="0" xfId="0" applyFont="1"/>
    <xf numFmtId="0" fontId="9" fillId="0" borderId="0" xfId="0" applyFont="1" applyFill="1"/>
    <xf numFmtId="0" fontId="10" fillId="0" borderId="0" xfId="4" applyNumberFormat="1" applyFont="1" applyFill="1" applyAlignment="1" applyProtection="1"/>
    <xf numFmtId="0" fontId="11" fillId="0" borderId="0" xfId="4" applyNumberFormat="1" applyFont="1" applyFill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center" vertical="center" wrapText="1"/>
    </xf>
    <xf numFmtId="0" fontId="10" fillId="0" borderId="0" xfId="4" applyFont="1" applyFill="1"/>
    <xf numFmtId="0" fontId="12" fillId="0" borderId="0" xfId="4" applyNumberFormat="1" applyFont="1" applyFill="1" applyAlignment="1" applyProtection="1">
      <alignment horizontal="right" vertical="center" wrapText="1"/>
    </xf>
    <xf numFmtId="0" fontId="7" fillId="0" borderId="0" xfId="5" applyFont="1" applyAlignment="1">
      <alignment horizontal="center" vertical="center" wrapText="1"/>
    </xf>
    <xf numFmtId="0" fontId="13" fillId="0" borderId="0" xfId="5" applyAlignment="1">
      <alignment horizontal="center" vertical="center" wrapText="1"/>
    </xf>
    <xf numFmtId="0" fontId="9" fillId="0" borderId="0" xfId="4" applyNumberFormat="1" applyFont="1" applyFill="1" applyBorder="1" applyAlignment="1" applyProtection="1">
      <alignment horizontal="center" vertical="top" wrapText="1"/>
    </xf>
    <xf numFmtId="0" fontId="16" fillId="0" borderId="3" xfId="4" applyFont="1" applyBorder="1" applyAlignment="1">
      <alignment vertical="top"/>
    </xf>
    <xf numFmtId="0" fontId="10" fillId="0" borderId="0" xfId="4" applyFont="1" applyFill="1" applyAlignment="1">
      <alignment horizontal="center"/>
    </xf>
    <xf numFmtId="0" fontId="10" fillId="0" borderId="3" xfId="4" applyFont="1" applyBorder="1" applyAlignment="1">
      <alignment horizontal="right" vertical="top"/>
    </xf>
    <xf numFmtId="0" fontId="10" fillId="0" borderId="4" xfId="4" applyNumberFormat="1" applyFont="1" applyFill="1" applyBorder="1" applyAlignment="1" applyProtection="1">
      <alignment horizontal="center" vertical="center" wrapText="1"/>
    </xf>
    <xf numFmtId="0" fontId="10" fillId="0" borderId="0" xfId="4" applyFont="1" applyFill="1" applyAlignment="1">
      <alignment vertical="center"/>
    </xf>
    <xf numFmtId="49" fontId="7" fillId="0" borderId="4" xfId="4" applyNumberFormat="1" applyFont="1" applyBorder="1" applyAlignment="1">
      <alignment horizontal="center" vertical="center" wrapText="1"/>
    </xf>
    <xf numFmtId="4" fontId="10" fillId="0" borderId="0" xfId="4" applyNumberFormat="1" applyFont="1" applyFill="1"/>
    <xf numFmtId="49" fontId="10" fillId="0" borderId="4" xfId="5" applyNumberFormat="1" applyFont="1" applyFill="1" applyBorder="1" applyAlignment="1">
      <alignment horizontal="center" vertical="center" wrapText="1"/>
    </xf>
    <xf numFmtId="49" fontId="14" fillId="2" borderId="4" xfId="4" applyNumberFormat="1" applyFont="1" applyFill="1" applyBorder="1" applyAlignment="1">
      <alignment horizontal="center" vertical="center" wrapText="1"/>
    </xf>
    <xf numFmtId="49" fontId="14" fillId="0" borderId="4" xfId="5" applyNumberFormat="1" applyFont="1" applyFill="1" applyBorder="1" applyAlignment="1">
      <alignment horizontal="center" vertical="center" wrapText="1"/>
    </xf>
    <xf numFmtId="4" fontId="12" fillId="0" borderId="0" xfId="4" applyNumberFormat="1" applyFont="1" applyFill="1"/>
    <xf numFmtId="0" fontId="9" fillId="0" borderId="0" xfId="5" applyFont="1"/>
    <xf numFmtId="0" fontId="9" fillId="0" borderId="0" xfId="5" applyFont="1" applyFill="1"/>
    <xf numFmtId="3" fontId="12" fillId="0" borderId="0" xfId="4" applyNumberFormat="1" applyFont="1" applyFill="1"/>
    <xf numFmtId="49" fontId="7" fillId="0" borderId="2" xfId="7" applyNumberFormat="1" applyFont="1" applyBorder="1" applyAlignment="1">
      <alignment horizontal="center" vertical="center" wrapText="1"/>
    </xf>
    <xf numFmtId="0" fontId="7" fillId="0" borderId="2" xfId="7" applyFont="1" applyBorder="1" applyAlignment="1">
      <alignment horizontal="center" vertical="center" wrapText="1"/>
    </xf>
    <xf numFmtId="0" fontId="7" fillId="0" borderId="0" xfId="5" applyFont="1"/>
    <xf numFmtId="0" fontId="7" fillId="0" borderId="0" xfId="5" applyFont="1" applyBorder="1" applyAlignment="1">
      <alignment horizontal="center"/>
    </xf>
    <xf numFmtId="0" fontId="9" fillId="0" borderId="0" xfId="5" applyFont="1" applyAlignment="1">
      <alignment horizontal="center"/>
    </xf>
    <xf numFmtId="49" fontId="15" fillId="0" borderId="0" xfId="5" applyNumberFormat="1" applyFont="1" applyAlignment="1"/>
    <xf numFmtId="0" fontId="9" fillId="0" borderId="0" xfId="5" applyFont="1" applyAlignment="1"/>
    <xf numFmtId="0" fontId="7" fillId="0" borderId="0" xfId="5" applyFont="1" applyAlignment="1"/>
    <xf numFmtId="0" fontId="7" fillId="0" borderId="0" xfId="5" applyFont="1" applyAlignment="1">
      <alignment horizontal="right"/>
    </xf>
    <xf numFmtId="0" fontId="7" fillId="0" borderId="4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/>
    </xf>
    <xf numFmtId="3" fontId="7" fillId="0" borderId="0" xfId="5" applyNumberFormat="1" applyFont="1"/>
    <xf numFmtId="0" fontId="14" fillId="0" borderId="0" xfId="5" applyFont="1"/>
    <xf numFmtId="4" fontId="7" fillId="0" borderId="0" xfId="5" applyNumberFormat="1" applyFont="1"/>
    <xf numFmtId="0" fontId="3" fillId="0" borderId="2" xfId="0" applyFont="1" applyBorder="1" applyAlignment="1">
      <alignment horizontal="justify" vertical="top" wrapText="1"/>
    </xf>
    <xf numFmtId="4" fontId="14" fillId="0" borderId="2" xfId="6" applyNumberFormat="1" applyFont="1" applyBorder="1" applyAlignment="1">
      <alignment horizontal="center" vertical="center"/>
    </xf>
    <xf numFmtId="4" fontId="7" fillId="0" borderId="2" xfId="6" applyNumberFormat="1" applyFont="1" applyBorder="1" applyAlignment="1">
      <alignment horizontal="center" vertical="center"/>
    </xf>
    <xf numFmtId="4" fontId="3" fillId="0" borderId="0" xfId="0" applyNumberFormat="1" applyFont="1"/>
    <xf numFmtId="0" fontId="7" fillId="0" borderId="2" xfId="5" applyFont="1" applyBorder="1" applyAlignment="1">
      <alignment horizontal="justify" vertical="top" wrapText="1"/>
    </xf>
    <xf numFmtId="3" fontId="10" fillId="0" borderId="0" xfId="4" applyNumberFormat="1" applyFont="1" applyFill="1" applyAlignment="1">
      <alignment vertical="center"/>
    </xf>
    <xf numFmtId="4" fontId="25" fillId="0" borderId="0" xfId="4" applyNumberFormat="1" applyFont="1" applyFill="1" applyAlignment="1" applyProtection="1"/>
    <xf numFmtId="0" fontId="7" fillId="0" borderId="0" xfId="4" applyNumberFormat="1" applyFont="1" applyFill="1" applyAlignment="1" applyProtection="1"/>
    <xf numFmtId="49" fontId="14" fillId="0" borderId="2" xfId="4" applyNumberFormat="1" applyFont="1" applyBorder="1" applyAlignment="1">
      <alignment horizontal="center" vertical="center" wrapText="1"/>
    </xf>
    <xf numFmtId="0" fontId="14" fillId="0" borderId="2" xfId="4" applyFont="1" applyBorder="1" applyAlignment="1">
      <alignment horizontal="left" vertical="center" wrapText="1"/>
    </xf>
    <xf numFmtId="165" fontId="0" fillId="0" borderId="0" xfId="0" applyNumberFormat="1"/>
    <xf numFmtId="4" fontId="7" fillId="0" borderId="0" xfId="4" applyNumberFormat="1" applyFont="1" applyFill="1"/>
    <xf numFmtId="4" fontId="10" fillId="0" borderId="0" xfId="4" applyNumberFormat="1" applyFont="1" applyFill="1" applyAlignment="1" applyProtection="1"/>
    <xf numFmtId="4" fontId="7" fillId="0" borderId="0" xfId="4" applyNumberFormat="1" applyFont="1" applyFill="1" applyAlignment="1" applyProtection="1"/>
    <xf numFmtId="0" fontId="4" fillId="0" borderId="2" xfId="0" applyFont="1" applyBorder="1" applyAlignment="1">
      <alignment horizontal="center" vertical="top"/>
    </xf>
    <xf numFmtId="0" fontId="23" fillId="0" borderId="0" xfId="0" applyFont="1" applyAlignment="1">
      <alignment horizontal="center" vertical="center" wrapText="1"/>
    </xf>
    <xf numFmtId="0" fontId="25" fillId="0" borderId="0" xfId="4" applyNumberFormat="1" applyFont="1" applyFill="1" applyAlignment="1" applyProtection="1"/>
    <xf numFmtId="164" fontId="25" fillId="0" borderId="0" xfId="4" applyNumberFormat="1" applyFont="1" applyFill="1" applyAlignment="1" applyProtection="1"/>
    <xf numFmtId="0" fontId="10" fillId="0" borderId="4" xfId="4" applyNumberFormat="1" applyFont="1" applyFill="1" applyBorder="1" applyAlignment="1" applyProtection="1">
      <alignment horizontal="center" vertical="center" wrapText="1"/>
    </xf>
    <xf numFmtId="0" fontId="13" fillId="0" borderId="0" xfId="5" applyAlignment="1">
      <alignment horizontal="center" vertical="center" wrapText="1"/>
    </xf>
    <xf numFmtId="0" fontId="7" fillId="0" borderId="0" xfId="5" applyFont="1" applyAlignment="1">
      <alignment horizontal="center" vertical="center" wrapText="1"/>
    </xf>
    <xf numFmtId="0" fontId="14" fillId="0" borderId="0" xfId="5" applyFont="1" applyAlignment="1">
      <alignment horizontal="center" vertical="center"/>
    </xf>
    <xf numFmtId="4" fontId="14" fillId="0" borderId="4" xfId="6" applyNumberFormat="1" applyFont="1" applyBorder="1" applyAlignment="1">
      <alignment horizontal="center" vertical="center"/>
    </xf>
    <xf numFmtId="4" fontId="7" fillId="0" borderId="4" xfId="6" applyNumberFormat="1" applyFont="1" applyBorder="1" applyAlignment="1">
      <alignment horizontal="center" vertical="center"/>
    </xf>
    <xf numFmtId="4" fontId="14" fillId="3" borderId="2" xfId="0" applyNumberFormat="1" applyFont="1" applyFill="1" applyBorder="1" applyAlignment="1" applyProtection="1">
      <alignment horizontal="center" vertical="center"/>
    </xf>
    <xf numFmtId="4" fontId="14" fillId="0" borderId="5" xfId="6" applyNumberFormat="1" applyFont="1" applyBorder="1" applyAlignment="1">
      <alignment horizontal="center" vertical="center"/>
    </xf>
    <xf numFmtId="0" fontId="27" fillId="0" borderId="0" xfId="0" applyFont="1"/>
    <xf numFmtId="4" fontId="7" fillId="0" borderId="2" xfId="0" applyNumberFormat="1" applyFont="1" applyFill="1" applyBorder="1" applyAlignment="1" applyProtection="1">
      <alignment horizontal="center" vertical="center"/>
    </xf>
    <xf numFmtId="4" fontId="14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" fontId="14" fillId="0" borderId="0" xfId="4" applyNumberFormat="1" applyFont="1" applyFill="1"/>
    <xf numFmtId="0" fontId="2" fillId="0" borderId="0" xfId="0" applyFont="1"/>
    <xf numFmtId="49" fontId="14" fillId="2" borderId="2" xfId="4" applyNumberFormat="1" applyFont="1" applyFill="1" applyBorder="1" applyAlignment="1">
      <alignment horizontal="center" vertical="center" wrapText="1"/>
    </xf>
    <xf numFmtId="49" fontId="18" fillId="2" borderId="2" xfId="4" applyNumberFormat="1" applyFont="1" applyFill="1" applyBorder="1" applyAlignment="1">
      <alignment horizontal="center" vertical="center" wrapText="1"/>
    </xf>
    <xf numFmtId="0" fontId="20" fillId="2" borderId="2" xfId="4" applyFont="1" applyFill="1" applyBorder="1" applyAlignment="1">
      <alignment horizontal="left" vertical="center" wrapText="1"/>
    </xf>
    <xf numFmtId="49" fontId="7" fillId="0" borderId="2" xfId="4" applyNumberFormat="1" applyFont="1" applyBorder="1" applyAlignment="1">
      <alignment horizontal="center" vertical="center" wrapText="1"/>
    </xf>
    <xf numFmtId="0" fontId="11" fillId="0" borderId="11" xfId="4" applyNumberFormat="1" applyFont="1" applyFill="1" applyBorder="1" applyAlignment="1" applyProtection="1">
      <alignment horizontal="center" vertical="center" wrapText="1"/>
    </xf>
    <xf numFmtId="0" fontId="7" fillId="0" borderId="2" xfId="4" applyFont="1" applyBorder="1" applyAlignment="1">
      <alignment horizontal="left" vertical="center" wrapText="1"/>
    </xf>
    <xf numFmtId="0" fontId="14" fillId="0" borderId="2" xfId="4" applyFont="1" applyBorder="1" applyAlignment="1">
      <alignment horizontal="center" vertical="center" wrapText="1"/>
    </xf>
    <xf numFmtId="0" fontId="0" fillId="0" borderId="0" xfId="0" applyAlignment="1"/>
    <xf numFmtId="0" fontId="2" fillId="0" borderId="0" xfId="0" applyFont="1" applyAlignment="1">
      <alignment vertical="center" wrapText="1"/>
    </xf>
    <xf numFmtId="0" fontId="14" fillId="0" borderId="4" xfId="5" applyFont="1" applyFill="1" applyBorder="1" applyAlignment="1">
      <alignment vertical="center" wrapText="1"/>
    </xf>
    <xf numFmtId="4" fontId="14" fillId="5" borderId="2" xfId="0" applyNumberFormat="1" applyFont="1" applyFill="1" applyBorder="1" applyAlignment="1" applyProtection="1">
      <alignment horizontal="center" vertical="center"/>
    </xf>
    <xf numFmtId="4" fontId="14" fillId="5" borderId="2" xfId="6" applyNumberFormat="1" applyFont="1" applyFill="1" applyBorder="1" applyAlignment="1">
      <alignment horizontal="center" vertical="center"/>
    </xf>
    <xf numFmtId="0" fontId="25" fillId="0" borderId="4" xfId="5" applyFont="1" applyBorder="1" applyAlignment="1">
      <alignment horizontal="justify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9" fontId="14" fillId="0" borderId="4" xfId="5" applyNumberFormat="1" applyFont="1" applyFill="1" applyBorder="1" applyAlignment="1">
      <alignment horizontal="center" vertical="center"/>
    </xf>
    <xf numFmtId="0" fontId="7" fillId="0" borderId="4" xfId="5" applyFont="1" applyFill="1" applyBorder="1" applyAlignment="1">
      <alignment vertical="center"/>
    </xf>
    <xf numFmtId="49" fontId="7" fillId="0" borderId="4" xfId="5" applyNumberFormat="1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center" vertical="center"/>
    </xf>
    <xf numFmtId="49" fontId="7" fillId="0" borderId="5" xfId="5" applyNumberFormat="1" applyFont="1" applyFill="1" applyBorder="1" applyAlignment="1">
      <alignment horizontal="center" vertical="center" wrapText="1"/>
    </xf>
    <xf numFmtId="4" fontId="7" fillId="0" borderId="2" xfId="14" applyNumberFormat="1" applyFont="1" applyBorder="1" applyAlignment="1">
      <alignment horizontal="center" vertical="center" wrapText="1"/>
    </xf>
    <xf numFmtId="0" fontId="7" fillId="0" borderId="6" xfId="5" applyFont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49" fontId="25" fillId="0" borderId="4" xfId="5" applyNumberFormat="1" applyFont="1" applyBorder="1" applyAlignment="1">
      <alignment horizontal="center" vertical="center"/>
    </xf>
    <xf numFmtId="0" fontId="25" fillId="0" borderId="4" xfId="5" applyFont="1" applyBorder="1" applyAlignment="1">
      <alignment horizontal="center" vertical="center"/>
    </xf>
    <xf numFmtId="0" fontId="25" fillId="0" borderId="2" xfId="5" applyFont="1" applyBorder="1" applyAlignment="1">
      <alignment horizontal="center" vertical="center"/>
    </xf>
    <xf numFmtId="49" fontId="25" fillId="0" borderId="4" xfId="0" applyNumberFormat="1" applyFont="1" applyBorder="1" applyAlignment="1">
      <alignment horizontal="center" vertical="center"/>
    </xf>
    <xf numFmtId="0" fontId="25" fillId="0" borderId="4" xfId="5" applyFont="1" applyBorder="1" applyAlignment="1">
      <alignment horizontal="center" vertical="center" wrapText="1"/>
    </xf>
    <xf numFmtId="0" fontId="14" fillId="0" borderId="6" xfId="5" applyFont="1" applyFill="1" applyBorder="1" applyAlignment="1">
      <alignment vertical="center" wrapText="1"/>
    </xf>
    <xf numFmtId="0" fontId="25" fillId="0" borderId="0" xfId="5" applyFont="1" applyBorder="1" applyAlignment="1">
      <alignment horizontal="center" vertical="center"/>
    </xf>
    <xf numFmtId="0" fontId="9" fillId="0" borderId="0" xfId="5" applyFont="1" applyBorder="1" applyAlignment="1">
      <alignment horizontal="left" vertical="center"/>
    </xf>
    <xf numFmtId="3" fontId="9" fillId="0" borderId="0" xfId="5" applyNumberFormat="1" applyFont="1" applyBorder="1" applyAlignment="1">
      <alignment horizontal="center"/>
    </xf>
    <xf numFmtId="0" fontId="25" fillId="0" borderId="0" xfId="5" applyFont="1" applyBorder="1" applyAlignment="1">
      <alignment horizontal="center"/>
    </xf>
    <xf numFmtId="0" fontId="25" fillId="0" borderId="0" xfId="5" applyFont="1"/>
    <xf numFmtId="0" fontId="25" fillId="0" borderId="0" xfId="5" applyFont="1" applyAlignment="1">
      <alignment horizontal="right"/>
    </xf>
    <xf numFmtId="0" fontId="25" fillId="0" borderId="4" xfId="5" applyFont="1" applyBorder="1" applyAlignment="1">
      <alignment horizontal="center"/>
    </xf>
    <xf numFmtId="3" fontId="9" fillId="0" borderId="7" xfId="5" applyNumberFormat="1" applyFont="1" applyBorder="1" applyAlignment="1">
      <alignment horizontal="center" vertical="center"/>
    </xf>
    <xf numFmtId="0" fontId="9" fillId="0" borderId="4" xfId="5" applyFont="1" applyBorder="1" applyAlignment="1">
      <alignment wrapText="1"/>
    </xf>
    <xf numFmtId="0" fontId="9" fillId="0" borderId="4" xfId="5" applyFont="1" applyBorder="1" applyAlignment="1">
      <alignment horizontal="left"/>
    </xf>
    <xf numFmtId="0" fontId="25" fillId="0" borderId="2" xfId="5" applyFont="1" applyBorder="1" applyAlignment="1">
      <alignment horizontal="center"/>
    </xf>
    <xf numFmtId="0" fontId="9" fillId="0" borderId="2" xfId="5" applyFont="1" applyBorder="1" applyAlignment="1">
      <alignment horizontal="left"/>
    </xf>
    <xf numFmtId="0" fontId="7" fillId="0" borderId="5" xfId="4" applyFont="1" applyBorder="1" applyAlignment="1">
      <alignment horizontal="left"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8" fillId="0" borderId="2" xfId="0" applyFont="1" applyBorder="1" applyAlignment="1">
      <alignment horizontal="justify" vertical="top" wrapText="1"/>
    </xf>
    <xf numFmtId="0" fontId="7" fillId="0" borderId="2" xfId="4" applyFont="1" applyBorder="1" applyAlignment="1">
      <alignment horizontal="center" vertical="center" wrapText="1"/>
    </xf>
    <xf numFmtId="164" fontId="10" fillId="0" borderId="0" xfId="4" applyNumberFormat="1" applyFont="1" applyFill="1" applyAlignment="1" applyProtection="1"/>
    <xf numFmtId="0" fontId="9" fillId="0" borderId="4" xfId="5" applyFont="1" applyBorder="1" applyAlignment="1">
      <alignment horizontal="center" vertical="center"/>
    </xf>
    <xf numFmtId="0" fontId="25" fillId="0" borderId="4" xfId="0" applyFont="1" applyBorder="1" applyAlignment="1">
      <alignment horizontal="left" vertical="center" wrapText="1"/>
    </xf>
    <xf numFmtId="4" fontId="25" fillId="0" borderId="4" xfId="0" applyNumberFormat="1" applyFont="1" applyBorder="1" applyAlignment="1">
      <alignment horizontal="center" vertical="center"/>
    </xf>
    <xf numFmtId="4" fontId="9" fillId="0" borderId="7" xfId="5" applyNumberFormat="1" applyFont="1" applyBorder="1" applyAlignment="1">
      <alignment horizontal="center" vertical="center"/>
    </xf>
    <xf numFmtId="4" fontId="9" fillId="0" borderId="2" xfId="6" applyNumberFormat="1" applyFont="1" applyBorder="1" applyAlignment="1">
      <alignment horizontal="center" vertical="center"/>
    </xf>
    <xf numFmtId="4" fontId="25" fillId="0" borderId="2" xfId="6" applyNumberFormat="1" applyFont="1" applyBorder="1" applyAlignment="1">
      <alignment horizontal="center" vertical="center"/>
    </xf>
    <xf numFmtId="4" fontId="9" fillId="0" borderId="4" xfId="5" applyNumberFormat="1" applyFont="1" applyBorder="1" applyAlignment="1">
      <alignment horizontal="center" vertical="center"/>
    </xf>
    <xf numFmtId="4" fontId="9" fillId="0" borderId="2" xfId="5" applyNumberFormat="1" applyFont="1" applyBorder="1" applyAlignment="1">
      <alignment horizontal="center" vertical="center"/>
    </xf>
    <xf numFmtId="4" fontId="9" fillId="0" borderId="4" xfId="5" applyNumberFormat="1" applyFont="1" applyBorder="1" applyAlignment="1">
      <alignment horizontal="center"/>
    </xf>
    <xf numFmtId="4" fontId="25" fillId="0" borderId="4" xfId="5" applyNumberFormat="1" applyFont="1" applyBorder="1" applyAlignment="1">
      <alignment horizontal="center" vertical="center"/>
    </xf>
    <xf numFmtId="4" fontId="25" fillId="0" borderId="4" xfId="5" applyNumberFormat="1" applyFont="1" applyBorder="1" applyAlignment="1">
      <alignment horizontal="center"/>
    </xf>
    <xf numFmtId="4" fontId="25" fillId="0" borderId="2" xfId="5" applyNumberFormat="1" applyFont="1" applyBorder="1" applyAlignment="1">
      <alignment horizontal="center" vertical="center"/>
    </xf>
    <xf numFmtId="4" fontId="14" fillId="0" borderId="0" xfId="5" applyNumberFormat="1" applyFont="1"/>
    <xf numFmtId="4" fontId="25" fillId="0" borderId="0" xfId="5" applyNumberFormat="1" applyFont="1"/>
    <xf numFmtId="49" fontId="9" fillId="0" borderId="4" xfId="0" applyNumberFormat="1" applyFont="1" applyBorder="1" applyAlignment="1">
      <alignment horizontal="center" vertical="center"/>
    </xf>
    <xf numFmtId="49" fontId="25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left" vertical="center" wrapText="1"/>
    </xf>
    <xf numFmtId="12" fontId="14" fillId="0" borderId="2" xfId="0" applyNumberFormat="1" applyFont="1" applyBorder="1" applyAlignment="1">
      <alignment horizontal="justify" vertical="top" wrapText="1"/>
    </xf>
    <xf numFmtId="4" fontId="14" fillId="6" borderId="12" xfId="0" applyNumberFormat="1" applyFont="1" applyFill="1" applyBorder="1" applyAlignment="1" applyProtection="1">
      <alignment horizontal="center" vertical="center"/>
    </xf>
    <xf numFmtId="0" fontId="7" fillId="0" borderId="6" xfId="4" applyFont="1" applyBorder="1" applyAlignment="1">
      <alignment vertical="center" wrapText="1"/>
    </xf>
    <xf numFmtId="4" fontId="25" fillId="0" borderId="7" xfId="0" applyNumberFormat="1" applyFont="1" applyBorder="1" applyAlignment="1">
      <alignment horizontal="center" vertical="center"/>
    </xf>
    <xf numFmtId="4" fontId="9" fillId="0" borderId="7" xfId="0" applyNumberFormat="1" applyFont="1" applyBorder="1" applyAlignment="1">
      <alignment horizontal="center" vertical="center"/>
    </xf>
    <xf numFmtId="0" fontId="0" fillId="0" borderId="0" xfId="0"/>
    <xf numFmtId="165" fontId="2" fillId="0" borderId="0" xfId="0" applyNumberFormat="1" applyFont="1"/>
    <xf numFmtId="49" fontId="7" fillId="0" borderId="11" xfId="4" applyNumberFormat="1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left" vertical="center" wrapText="1"/>
    </xf>
    <xf numFmtId="49" fontId="25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top"/>
    </xf>
    <xf numFmtId="0" fontId="24" fillId="0" borderId="2" xfId="0" applyFont="1" applyBorder="1" applyAlignment="1">
      <alignment horizontal="justify" vertical="top" wrapText="1"/>
    </xf>
    <xf numFmtId="4" fontId="14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24" fillId="0" borderId="2" xfId="0" applyFont="1" applyBorder="1" applyAlignment="1">
      <alignment horizontal="center"/>
    </xf>
    <xf numFmtId="0" fontId="24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 vertical="center" wrapText="1"/>
    </xf>
    <xf numFmtId="4" fontId="24" fillId="0" borderId="2" xfId="0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justify" vertical="top" wrapText="1"/>
    </xf>
    <xf numFmtId="4" fontId="8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vertical="center" wrapText="1"/>
    </xf>
    <xf numFmtId="0" fontId="14" fillId="0" borderId="0" xfId="13" applyFont="1" applyAlignment="1">
      <alignment vertical="top" wrapText="1"/>
    </xf>
    <xf numFmtId="0" fontId="7" fillId="0" borderId="4" xfId="5" applyFont="1" applyBorder="1" applyAlignment="1">
      <alignment horizontal="justify" vertical="top" wrapText="1"/>
    </xf>
    <xf numFmtId="0" fontId="3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justify" vertical="top" wrapText="1"/>
    </xf>
    <xf numFmtId="0" fontId="9" fillId="0" borderId="2" xfId="8" applyFont="1" applyBorder="1" applyAlignment="1">
      <alignment horizontal="center" vertical="center" wrapText="1"/>
    </xf>
    <xf numFmtId="0" fontId="10" fillId="0" borderId="0" xfId="16" applyNumberFormat="1" applyFont="1" applyFill="1" applyAlignment="1" applyProtection="1"/>
    <xf numFmtId="0" fontId="10" fillId="0" borderId="0" xfId="16" applyFont="1" applyFill="1"/>
    <xf numFmtId="0" fontId="12" fillId="0" borderId="0" xfId="16" applyNumberFormat="1" applyFont="1" applyFill="1" applyBorder="1" applyAlignment="1" applyProtection="1">
      <alignment horizontal="right" vertical="center" wrapText="1"/>
    </xf>
    <xf numFmtId="0" fontId="7" fillId="0" borderId="0" xfId="16" applyFont="1" applyFill="1"/>
    <xf numFmtId="0" fontId="9" fillId="0" borderId="0" xfId="16" applyFont="1" applyAlignment="1">
      <alignment horizontal="center"/>
    </xf>
    <xf numFmtId="0" fontId="16" fillId="0" borderId="3" xfId="16" applyFont="1" applyBorder="1" applyAlignment="1">
      <alignment vertical="top"/>
    </xf>
    <xf numFmtId="0" fontId="16" fillId="0" borderId="3" xfId="16" applyFont="1" applyBorder="1" applyAlignment="1">
      <alignment horizontal="right" vertical="top"/>
    </xf>
    <xf numFmtId="0" fontId="16" fillId="0" borderId="4" xfId="16" applyFont="1" applyBorder="1" applyAlignment="1">
      <alignment horizontal="center" vertical="center" wrapText="1"/>
    </xf>
    <xf numFmtId="0" fontId="16" fillId="0" borderId="7" xfId="16" applyFont="1" applyBorder="1" applyAlignment="1">
      <alignment horizontal="center" vertical="center" wrapText="1"/>
    </xf>
    <xf numFmtId="0" fontId="16" fillId="0" borderId="18" xfId="16" applyNumberFormat="1" applyFont="1" applyFill="1" applyBorder="1" applyAlignment="1" applyProtection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10" fillId="0" borderId="0" xfId="16" applyFont="1" applyFill="1" applyAlignment="1">
      <alignment vertical="center"/>
    </xf>
    <xf numFmtId="3" fontId="10" fillId="0" borderId="0" xfId="16" applyNumberFormat="1" applyFont="1" applyFill="1" applyAlignment="1" applyProtection="1"/>
    <xf numFmtId="0" fontId="25" fillId="0" borderId="2" xfId="18" applyFont="1" applyBorder="1" applyAlignment="1">
      <alignment horizontal="justify" vertical="top" wrapText="1"/>
    </xf>
    <xf numFmtId="0" fontId="25" fillId="0" borderId="2" xfId="7" applyFont="1" applyBorder="1" applyAlignment="1">
      <alignment horizontal="center" vertical="center" wrapText="1"/>
    </xf>
    <xf numFmtId="0" fontId="30" fillId="0" borderId="0" xfId="5" applyFont="1" applyAlignment="1">
      <alignment horizontal="center" vertical="center"/>
    </xf>
    <xf numFmtId="0" fontId="30" fillId="0" borderId="0" xfId="5" applyFont="1"/>
    <xf numFmtId="49" fontId="7" fillId="0" borderId="0" xfId="4" applyNumberFormat="1" applyFont="1" applyBorder="1" applyAlignment="1">
      <alignment horizontal="center" vertical="center" wrapText="1"/>
    </xf>
    <xf numFmtId="0" fontId="7" fillId="0" borderId="4" xfId="4" applyFont="1" applyBorder="1" applyAlignment="1">
      <alignment horizontal="left" vertical="center" wrapText="1"/>
    </xf>
    <xf numFmtId="4" fontId="9" fillId="0" borderId="2" xfId="17" applyNumberFormat="1" applyFont="1" applyBorder="1" applyAlignment="1">
      <alignment horizontal="center" vertical="center" wrapText="1"/>
    </xf>
    <xf numFmtId="4" fontId="9" fillId="0" borderId="2" xfId="16" applyNumberFormat="1" applyFont="1" applyFill="1" applyBorder="1" applyAlignment="1" applyProtection="1">
      <alignment horizontal="center" vertical="center" wrapText="1"/>
    </xf>
    <xf numFmtId="4" fontId="31" fillId="0" borderId="2" xfId="6" applyNumberFormat="1" applyFont="1" applyBorder="1" applyAlignment="1">
      <alignment horizontal="center" vertical="center"/>
    </xf>
    <xf numFmtId="4" fontId="32" fillId="0" borderId="2" xfId="6" applyNumberFormat="1" applyFont="1" applyBorder="1" applyAlignment="1">
      <alignment horizontal="center" vertical="center"/>
    </xf>
    <xf numFmtId="4" fontId="9" fillId="0" borderId="2" xfId="16" applyNumberFormat="1" applyFont="1" applyBorder="1" applyAlignment="1">
      <alignment horizontal="center" vertical="center" wrapText="1"/>
    </xf>
    <xf numFmtId="49" fontId="9" fillId="2" borderId="2" xfId="4" applyNumberFormat="1" applyFont="1" applyFill="1" applyBorder="1" applyAlignment="1">
      <alignment horizontal="center" vertical="center" wrapText="1"/>
    </xf>
    <xf numFmtId="49" fontId="33" fillId="2" borderId="2" xfId="4" applyNumberFormat="1" applyFont="1" applyFill="1" applyBorder="1" applyAlignment="1">
      <alignment horizontal="center" vertical="center" wrapText="1"/>
    </xf>
    <xf numFmtId="0" fontId="32" fillId="2" borderId="2" xfId="4" applyFont="1" applyFill="1" applyBorder="1" applyAlignment="1">
      <alignment horizontal="left" vertical="center" wrapText="1"/>
    </xf>
    <xf numFmtId="0" fontId="9" fillId="0" borderId="2" xfId="16" applyNumberFormat="1" applyFont="1" applyFill="1" applyBorder="1" applyAlignment="1" applyProtection="1">
      <alignment horizontal="center" vertical="center" wrapText="1"/>
    </xf>
    <xf numFmtId="49" fontId="25" fillId="0" borderId="4" xfId="4" applyNumberFormat="1" applyFont="1" applyBorder="1" applyAlignment="1">
      <alignment horizontal="center" vertical="center" wrapText="1"/>
    </xf>
    <xf numFmtId="0" fontId="25" fillId="0" borderId="4" xfId="5" applyFont="1" applyBorder="1" applyAlignment="1">
      <alignment horizontal="justify" vertical="top" wrapText="1"/>
    </xf>
    <xf numFmtId="49" fontId="9" fillId="2" borderId="2" xfId="17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25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4" fontId="34" fillId="0" borderId="2" xfId="6" applyNumberFormat="1" applyFont="1" applyBorder="1" applyAlignment="1">
      <alignment horizontal="left" vertical="center" wrapText="1"/>
    </xf>
    <xf numFmtId="164" fontId="34" fillId="0" borderId="2" xfId="6" applyNumberFormat="1" applyFont="1" applyBorder="1" applyAlignment="1">
      <alignment horizontal="center" vertical="center" wrapText="1"/>
    </xf>
    <xf numFmtId="49" fontId="31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25" fillId="0" borderId="2" xfId="5" applyFont="1" applyBorder="1" applyAlignment="1">
      <alignment horizontal="justify" vertical="top" wrapText="1"/>
    </xf>
    <xf numFmtId="49" fontId="32" fillId="0" borderId="2" xfId="16" applyNumberFormat="1" applyFont="1" applyBorder="1" applyAlignment="1">
      <alignment horizontal="center" vertical="center" wrapText="1"/>
    </xf>
    <xf numFmtId="49" fontId="34" fillId="2" borderId="2" xfId="16" applyNumberFormat="1" applyFont="1" applyFill="1" applyBorder="1" applyAlignment="1">
      <alignment horizontal="center" vertical="center" wrapText="1"/>
    </xf>
    <xf numFmtId="0" fontId="34" fillId="2" borderId="2" xfId="16" applyFont="1" applyFill="1" applyBorder="1" applyAlignment="1">
      <alignment vertical="center" wrapText="1"/>
    </xf>
    <xf numFmtId="164" fontId="34" fillId="0" borderId="2" xfId="6" applyNumberFormat="1" applyFont="1" applyBorder="1" applyAlignment="1">
      <alignment vertical="center" wrapText="1"/>
    </xf>
    <xf numFmtId="0" fontId="25" fillId="0" borderId="2" xfId="16" applyNumberFormat="1" applyFont="1" applyFill="1" applyBorder="1" applyAlignment="1" applyProtection="1">
      <alignment horizontal="center" vertical="center" wrapText="1"/>
    </xf>
    <xf numFmtId="0" fontId="25" fillId="0" borderId="2" xfId="16" applyNumberFormat="1" applyFont="1" applyFill="1" applyBorder="1" applyAlignment="1" applyProtection="1">
      <alignment horizontal="justify" vertical="top" wrapText="1"/>
    </xf>
    <xf numFmtId="0" fontId="14" fillId="0" borderId="8" xfId="4" applyFont="1" applyBorder="1" applyAlignment="1">
      <alignment vertical="center" wrapText="1"/>
    </xf>
    <xf numFmtId="0" fontId="7" fillId="0" borderId="8" xfId="4" applyFont="1" applyBorder="1" applyAlignment="1">
      <alignment vertical="center" wrapText="1"/>
    </xf>
    <xf numFmtId="0" fontId="20" fillId="2" borderId="8" xfId="4" applyFont="1" applyFill="1" applyBorder="1" applyAlignment="1">
      <alignment horizontal="left" vertical="center" wrapText="1"/>
    </xf>
    <xf numFmtId="0" fontId="7" fillId="0" borderId="19" xfId="4" applyFont="1" applyBorder="1" applyAlignment="1">
      <alignment horizontal="left" vertical="center" wrapText="1"/>
    </xf>
    <xf numFmtId="0" fontId="7" fillId="0" borderId="8" xfId="4" applyFont="1" applyBorder="1" applyAlignment="1">
      <alignment horizontal="left" vertical="center" wrapText="1"/>
    </xf>
    <xf numFmtId="0" fontId="7" fillId="0" borderId="8" xfId="5" applyFont="1" applyBorder="1" applyAlignment="1">
      <alignment horizontal="justify" vertical="top" wrapText="1"/>
    </xf>
    <xf numFmtId="0" fontId="7" fillId="0" borderId="6" xfId="5" applyFont="1" applyBorder="1" applyAlignment="1">
      <alignment horizontal="justify" vertical="top" wrapText="1"/>
    </xf>
    <xf numFmtId="0" fontId="8" fillId="0" borderId="8" xfId="0" applyFont="1" applyBorder="1" applyAlignment="1">
      <alignment vertical="center" wrapText="1"/>
    </xf>
    <xf numFmtId="2" fontId="7" fillId="0" borderId="8" xfId="0" applyNumberFormat="1" applyFont="1" applyBorder="1" applyAlignment="1">
      <alignment horizontal="justify" vertical="top" wrapText="1"/>
    </xf>
    <xf numFmtId="0" fontId="7" fillId="0" borderId="20" xfId="4" applyFont="1" applyBorder="1" applyAlignment="1">
      <alignment horizontal="left" vertical="center" wrapText="1"/>
    </xf>
    <xf numFmtId="0" fontId="7" fillId="0" borderId="6" xfId="4" applyFont="1" applyBorder="1" applyAlignment="1">
      <alignment horizontal="left" vertical="center" wrapText="1"/>
    </xf>
    <xf numFmtId="0" fontId="8" fillId="0" borderId="8" xfId="0" applyFont="1" applyBorder="1" applyAlignment="1">
      <alignment vertical="top" wrapText="1"/>
    </xf>
    <xf numFmtId="4" fontId="25" fillId="0" borderId="2" xfId="16" applyNumberFormat="1" applyFont="1" applyFill="1" applyBorder="1" applyAlignment="1" applyProtection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2" xfId="16" applyFont="1" applyBorder="1" applyAlignment="1">
      <alignment horizontal="left" vertical="center" wrapText="1"/>
    </xf>
    <xf numFmtId="0" fontId="25" fillId="0" borderId="2" xfId="16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4" fillId="0" borderId="0" xfId="13" applyFont="1" applyAlignment="1">
      <alignment horizontal="left" vertical="top" wrapText="1"/>
    </xf>
    <xf numFmtId="0" fontId="0" fillId="0" borderId="0" xfId="0" applyAlignment="1"/>
    <xf numFmtId="0" fontId="14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5" applyFont="1" applyBorder="1" applyAlignment="1">
      <alignment horizontal="center"/>
    </xf>
    <xf numFmtId="0" fontId="9" fillId="0" borderId="0" xfId="5" applyFont="1" applyBorder="1" applyAlignment="1">
      <alignment horizontal="left"/>
    </xf>
    <xf numFmtId="0" fontId="11" fillId="0" borderId="4" xfId="4" applyNumberFormat="1" applyFont="1" applyFill="1" applyBorder="1" applyAlignment="1" applyProtection="1">
      <alignment horizontal="center" vertical="center" wrapText="1"/>
    </xf>
    <xf numFmtId="0" fontId="7" fillId="0" borderId="4" xfId="4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Border="1" applyAlignment="1" applyProtection="1">
      <alignment horizontal="center" vertical="top" wrapText="1"/>
    </xf>
    <xf numFmtId="49" fontId="15" fillId="0" borderId="0" xfId="4" applyNumberFormat="1" applyFont="1" applyBorder="1" applyAlignment="1">
      <alignment horizontal="center"/>
    </xf>
    <xf numFmtId="0" fontId="16" fillId="0" borderId="3" xfId="4" applyFont="1" applyBorder="1" applyAlignment="1">
      <alignment horizontal="center" vertical="top"/>
    </xf>
    <xf numFmtId="0" fontId="14" fillId="0" borderId="0" xfId="8" applyFont="1" applyAlignment="1">
      <alignment horizontal="center" vertical="top" wrapText="1"/>
    </xf>
    <xf numFmtId="0" fontId="10" fillId="0" borderId="4" xfId="4" applyNumberFormat="1" applyFont="1" applyFill="1" applyBorder="1" applyAlignment="1" applyProtection="1">
      <alignment horizontal="center" vertical="center" wrapText="1"/>
    </xf>
    <xf numFmtId="0" fontId="17" fillId="0" borderId="4" xfId="4" applyNumberFormat="1" applyFont="1" applyFill="1" applyBorder="1" applyAlignment="1" applyProtection="1">
      <alignment horizontal="center" vertical="center" wrapText="1"/>
    </xf>
    <xf numFmtId="0" fontId="9" fillId="0" borderId="14" xfId="5" applyFont="1" applyBorder="1" applyAlignment="1"/>
    <xf numFmtId="0" fontId="9" fillId="0" borderId="14" xfId="5" applyFont="1" applyBorder="1" applyAlignment="1">
      <alignment horizontal="center"/>
    </xf>
    <xf numFmtId="0" fontId="14" fillId="3" borderId="2" xfId="0" applyNumberFormat="1" applyFont="1" applyFill="1" applyBorder="1" applyAlignment="1" applyProtection="1">
      <alignment horizontal="center" vertical="center"/>
    </xf>
    <xf numFmtId="0" fontId="14" fillId="5" borderId="2" xfId="0" applyNumberFormat="1" applyFont="1" applyFill="1" applyBorder="1" applyAlignment="1" applyProtection="1">
      <alignment horizontal="justify" vertical="center" wrapText="1"/>
    </xf>
    <xf numFmtId="0" fontId="8" fillId="5" borderId="2" xfId="0" applyFont="1" applyFill="1" applyBorder="1" applyAlignment="1">
      <alignment horizontal="justify" vertical="center" wrapText="1"/>
    </xf>
    <xf numFmtId="0" fontId="14" fillId="6" borderId="16" xfId="0" applyNumberFormat="1" applyFont="1" applyFill="1" applyBorder="1" applyAlignment="1" applyProtection="1">
      <alignment horizontal="left" vertical="center" wrapText="1"/>
    </xf>
    <xf numFmtId="0" fontId="14" fillId="6" borderId="13" xfId="0" applyNumberFormat="1" applyFont="1" applyFill="1" applyBorder="1" applyAlignment="1" applyProtection="1">
      <alignment horizontal="left" vertical="center" wrapText="1"/>
    </xf>
    <xf numFmtId="0" fontId="14" fillId="6" borderId="17" xfId="0" applyNumberFormat="1" applyFont="1" applyFill="1" applyBorder="1" applyAlignment="1" applyProtection="1">
      <alignment horizontal="left" vertical="center" wrapText="1"/>
    </xf>
    <xf numFmtId="0" fontId="14" fillId="5" borderId="2" xfId="0" applyNumberFormat="1" applyFont="1" applyFill="1" applyBorder="1" applyAlignment="1" applyProtection="1">
      <alignment horizontal="justify" vertical="top" wrapText="1"/>
    </xf>
    <xf numFmtId="0" fontId="8" fillId="5" borderId="2" xfId="0" applyFont="1" applyFill="1" applyBorder="1" applyAlignment="1">
      <alignment horizontal="justify" vertical="top" wrapText="1"/>
    </xf>
    <xf numFmtId="49" fontId="14" fillId="5" borderId="8" xfId="0" applyNumberFormat="1" applyFont="1" applyFill="1" applyBorder="1" applyAlignment="1">
      <alignment horizontal="left" vertical="center" wrapText="1"/>
    </xf>
    <xf numFmtId="0" fontId="24" fillId="5" borderId="10" xfId="0" applyFont="1" applyFill="1" applyBorder="1" applyAlignment="1">
      <alignment horizontal="left" vertical="center" wrapText="1"/>
    </xf>
    <xf numFmtId="0" fontId="24" fillId="5" borderId="9" xfId="0" applyFont="1" applyFill="1" applyBorder="1" applyAlignment="1">
      <alignment horizontal="left" vertical="center" wrapText="1"/>
    </xf>
    <xf numFmtId="49" fontId="14" fillId="5" borderId="8" xfId="4" applyNumberFormat="1" applyFont="1" applyFill="1" applyBorder="1" applyAlignment="1">
      <alignment horizontal="justify" vertical="center" wrapText="1"/>
    </xf>
    <xf numFmtId="0" fontId="24" fillId="5" borderId="10" xfId="0" applyFont="1" applyFill="1" applyBorder="1" applyAlignment="1">
      <alignment horizontal="justify" vertical="center" wrapText="1"/>
    </xf>
    <xf numFmtId="0" fontId="24" fillId="5" borderId="9" xfId="0" applyFont="1" applyFill="1" applyBorder="1" applyAlignment="1">
      <alignment horizontal="justify" vertical="center" wrapText="1"/>
    </xf>
    <xf numFmtId="0" fontId="9" fillId="0" borderId="4" xfId="5" applyFont="1" applyBorder="1" applyAlignment="1">
      <alignment horizontal="center" vertical="center"/>
    </xf>
    <xf numFmtId="0" fontId="9" fillId="0" borderId="0" xfId="5" applyFont="1" applyAlignment="1">
      <alignment horizontal="right" wrapText="1"/>
    </xf>
    <xf numFmtId="0" fontId="13" fillId="0" borderId="0" xfId="5" applyAlignment="1">
      <alignment horizontal="right" wrapText="1"/>
    </xf>
    <xf numFmtId="0" fontId="9" fillId="0" borderId="6" xfId="5" applyFont="1" applyBorder="1" applyAlignment="1">
      <alignment horizontal="center"/>
    </xf>
    <xf numFmtId="0" fontId="9" fillId="0" borderId="4" xfId="5" applyFont="1" applyBorder="1" applyAlignment="1">
      <alignment horizontal="left" vertical="center"/>
    </xf>
    <xf numFmtId="0" fontId="9" fillId="0" borderId="2" xfId="5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/>
    </xf>
    <xf numFmtId="0" fontId="25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4" fillId="0" borderId="15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/>
    </xf>
    <xf numFmtId="0" fontId="9" fillId="0" borderId="6" xfId="5" applyFont="1" applyBorder="1" applyAlignment="1">
      <alignment horizontal="left" vertical="center" wrapText="1"/>
    </xf>
    <xf numFmtId="0" fontId="9" fillId="0" borderId="7" xfId="5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7" fillId="0" borderId="4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/>
    </xf>
    <xf numFmtId="0" fontId="25" fillId="0" borderId="4" xfId="5" applyFont="1" applyBorder="1" applyAlignment="1">
      <alignment horizontal="center" vertical="center" wrapText="1"/>
    </xf>
    <xf numFmtId="0" fontId="9" fillId="0" borderId="6" xfId="5" applyFont="1" applyBorder="1" applyAlignment="1">
      <alignment horizontal="left" vertical="top" wrapText="1"/>
    </xf>
    <xf numFmtId="0" fontId="9" fillId="0" borderId="7" xfId="5" applyFont="1" applyBorder="1" applyAlignment="1">
      <alignment horizontal="left"/>
    </xf>
    <xf numFmtId="0" fontId="0" fillId="0" borderId="7" xfId="0" applyBorder="1" applyAlignment="1">
      <alignment horizontal="left" vertical="center"/>
    </xf>
    <xf numFmtId="0" fontId="16" fillId="0" borderId="4" xfId="16" applyFont="1" applyBorder="1" applyAlignment="1">
      <alignment horizontal="center" vertical="center" wrapText="1"/>
    </xf>
    <xf numFmtId="0" fontId="16" fillId="0" borderId="4" xfId="16" applyNumberFormat="1" applyFont="1" applyFill="1" applyBorder="1" applyAlignment="1" applyProtection="1">
      <alignment horizontal="center" vertical="center" wrapText="1"/>
    </xf>
    <xf numFmtId="0" fontId="9" fillId="0" borderId="0" xfId="5" applyFont="1" applyAlignment="1">
      <alignment horizontal="left"/>
    </xf>
    <xf numFmtId="0" fontId="9" fillId="0" borderId="0" xfId="5" applyFont="1" applyAlignment="1">
      <alignment horizontal="center"/>
    </xf>
    <xf numFmtId="0" fontId="16" fillId="0" borderId="3" xfId="16" applyFont="1" applyBorder="1" applyAlignment="1">
      <alignment horizontal="center" vertical="top"/>
    </xf>
    <xf numFmtId="0" fontId="9" fillId="0" borderId="0" xfId="16" applyNumberFormat="1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16" applyNumberFormat="1" applyFont="1" applyFill="1" applyBorder="1" applyAlignment="1" applyProtection="1">
      <alignment horizontal="center" vertical="center" wrapText="1"/>
    </xf>
    <xf numFmtId="49" fontId="15" fillId="0" borderId="0" xfId="16" applyNumberFormat="1" applyFont="1" applyBorder="1" applyAlignment="1">
      <alignment horizontal="center"/>
    </xf>
  </cellXfs>
  <cellStyles count="19">
    <cellStyle name="Normal_Доходи" xfId="15" xr:uid="{00000000-0005-0000-0000-000000000000}"/>
    <cellStyle name="Звичайний" xfId="0" builtinId="0"/>
    <cellStyle name="Звичайний_Додаток _ 3 зм_ни 4575" xfId="6" xr:uid="{00000000-0005-0000-0000-000001000000}"/>
    <cellStyle name="Обычный 2" xfId="1" xr:uid="{00000000-0005-0000-0000-000003000000}"/>
    <cellStyle name="Обычный 2 2" xfId="2" xr:uid="{00000000-0005-0000-0000-000004000000}"/>
    <cellStyle name="Обычный 2 2 2" xfId="11" xr:uid="{00000000-0005-0000-0000-000005000000}"/>
    <cellStyle name="Обычный 2 3" xfId="10" xr:uid="{00000000-0005-0000-0000-000006000000}"/>
    <cellStyle name="Обычный 3" xfId="5" xr:uid="{00000000-0005-0000-0000-000007000000}"/>
    <cellStyle name="Обычный 5 2" xfId="8" xr:uid="{00000000-0005-0000-0000-000008000000}"/>
    <cellStyle name="Обычный 6" xfId="9" xr:uid="{00000000-0005-0000-0000-000009000000}"/>
    <cellStyle name="Обычный 6 2" xfId="12" xr:uid="{00000000-0005-0000-0000-00000A000000}"/>
    <cellStyle name="Обычный 9" xfId="3" xr:uid="{00000000-0005-0000-0000-00000B000000}"/>
    <cellStyle name="Обычный_Додатки 2022 для змін" xfId="14" xr:uid="{00000000-0005-0000-0000-00000C000000}"/>
    <cellStyle name="Обычный_Додатки 3,5,6 на 2021 рік для ОТГ" xfId="4" xr:uid="{00000000-0005-0000-0000-00000D000000}"/>
    <cellStyle name="Обычный_Додатки 3,5,6 на 2021 рік для ОТГ 2" xfId="7" xr:uid="{00000000-0005-0000-0000-00000E000000}"/>
    <cellStyle name="Обычный_Додатки 3,5,6 на 2021 рік для ОТГ 3" xfId="16" xr:uid="{00000000-0005-0000-0000-00000F000000}"/>
    <cellStyle name="Обычный_Додатки 3,5,6 на 2021 рік для ОТГ 3 2" xfId="17" xr:uid="{00000000-0005-0000-0000-000010000000}"/>
    <cellStyle name="Обычный_Додатки до бюджету 1" xfId="13" xr:uid="{00000000-0005-0000-0000-000011000000}"/>
    <cellStyle name="Обычный_Додаток до рішення л" xfId="18" xr:uid="{00000000-0005-0000-0000-000012000000}"/>
  </cellStyles>
  <dxfs count="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colors>
    <mruColors>
      <color rgb="FFFFFFCC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5;&#1086;&#1085;&#1086;&#1084;&#1072;&#1088;&#1100;&#1086;&#1074;&#1072;\INDEX\EVD_15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2006\minimiz\6m2006\Minimizator_9m_ol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32_kiu\ed\12\23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everyday\2000\09\25092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32KIU\WEEKLY\AINNA\ED\11\21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000\Bodasuk_evryday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47;&#1042;I&#1058;&#1053;I&#1057;&#1058;&#1068;\MODEL\2004\05\_mod04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55;&#1086;&#1085;&#1086;&#1084;&#1072;&#1088;&#1100;&#1086;&#1074;&#1072;\INDEX\EVD_15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analiz\PLAN\2005\BUDGET\&#1056;&#1040;&#1049;&#1054;&#1053;&#1048;\MISOB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80.55.250\dep2010\&#1055;&#1086;&#1085;&#1086;&#1084;&#1072;&#1088;&#1100;&#1086;&#1074;&#1072;\INDEX\EVD_15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0-OLAP2\USERS10\&#1047;&#1042;&#1030;&#1058;&#1053;&#1030;&#1057;&#1058;&#1068;\&#1065;&#1054;&#1044;&#1045;&#1053;&#1050;&#1040;\08\Bodasuk_evryday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50_05_Max_Plat\2006\2006_12\_070101_max_up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ker\&#1090;&#1080;&#1076;&#1077;&#1085;&#1100;\Documents%20and%20Settings\Yura%20Prislupskij\&#1052;&#1086;&#1080;%20&#1076;&#1086;&#1082;&#1091;&#1084;&#1077;&#1085;&#1090;&#1099;\&#1058;&#1080;&#1076;&#1077;&#1085;&#1100;\&#1041;&#1102;&#1076;&#1078;&#1077;&#1090;%202004\&#1052;i&#1078;&#1073;&#1102;&#1076;&#1078;%20&#1090;&#1088;&#1072;&#1085;&#1089;%20&#1089;&#1077;&#1083;&#1072;&#1084;%20&#1085;&#1072;%20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29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52;&#1086;&#1080;%20&#1076;&#1086;&#1082;&#1091;&#1084;&#1077;&#1085;&#1090;&#1099;\vera\2_&#1072;&#1085;&#1072;&#1083;&#1080;&#1079;\&#1065;&#1054;&#1076;&#1077;&#1085;&#1082;&#1072;\&#1055;&#1045;&#1063;&#1040;&#1058;&#1068;\vera\&#1040;&#1085;&#1072;&#1083;&#1080;&#1079;&#1056;&#1077;&#1075;&#1080;&#1086;&#1085;\&#1045;&#1044;&#1085;&#1072;&#1096;&#1072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Лист1"/>
      <sheetName val="Лист2"/>
      <sheetName val="Лист3"/>
      <sheetName val="Факт_x0000__x0010_[EVD_1"/>
      <sheetName val="Факт?_x0010_[EVD_1"/>
      <sheetName val="110100"/>
      <sheetName val="240603"/>
      <sheetName val="Факт__x0010__EVD_1"/>
      <sheetName val="Начни_с_меня"/>
      <sheetName val="ЗДМмісяць"/>
      <sheetName val="ЗДМРік"/>
      <sheetName val="D"/>
      <sheetName val="Факт_x005f_x0000__x005f_x0010__EVD_1"/>
      <sheetName val="Факт__x005f_x0010__EVD_1"/>
      <sheetName val="Macro1"/>
      <sheetName val="Факт_x0000_ [EVD_1"/>
      <sheetName val="Факт? [EVD_1"/>
      <sheetName val="Факт_ _EVD_1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ення"/>
      <sheetName val="основная(1)"/>
      <sheetName val="доп_потенциал(2)"/>
      <sheetName val="мини_ДПИ_крупные(3)"/>
      <sheetName val="мини_ДПИ(4)"/>
      <sheetName val="большие_минимизаторы(5)"/>
      <sheetName val="мини_прибыль(6)"/>
      <sheetName val="мини_льготы(7)"/>
      <sheetName val="мини_0-0,1%(8)"/>
      <sheetName val="основная_1_"/>
      <sheetName val="Начни с меня"/>
    </sheetNames>
    <sheetDataSet>
      <sheetData sheetId="0"/>
      <sheetData sheetId="1" refreshError="1">
        <row r="4">
          <cell r="B4" t="str">
            <v>Код підприємства</v>
          </cell>
          <cell r="C4" t="str">
            <v>Назва підприємства</v>
          </cell>
          <cell r="D4" t="str">
            <v>Сума валового доходу за 9 місяців 2005р.</v>
          </cell>
          <cell r="E4" t="str">
            <v>Збір платежів до Державного бюджету станом на 01.10.2005р.</v>
          </cell>
          <cell r="F4" t="str">
            <v>Податкове навантаження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тежиМіс (-газ)"/>
      <sheetName val="ДБ-ЗагСпецМ (Норбаз)"/>
      <sheetName val="ЗДМмісяць"/>
      <sheetName val="ПлатежиРік (-газ)"/>
      <sheetName val="ДБ-ЗагСпецРік (Норбаз)"/>
      <sheetName val="ЗДМРік"/>
      <sheetName val="ПлатОблРік"/>
      <sheetName val="ПлатОблMis"/>
      <sheetName val="ДБ-ЗагСпецРік (Заст)"/>
      <sheetName val="ДБ-ЗагСпецМ (Заст)"/>
      <sheetName val="ПлатежиРік (-газ) (2)"/>
      <sheetName val="ПлатежиМіс (-газ) (2)"/>
      <sheetName val="ЗДМмісяць (2)"/>
      <sheetName val="ДБ-ЗагСпецРік (Норбаз) (МФ)"/>
      <sheetName val="ДБ-ЗагСпецМ (Норбаз) (МФ)"/>
      <sheetName val="НаказДПА"/>
      <sheetName val="розпис"/>
      <sheetName val="РозписОбл"/>
      <sheetName val="Исход ЗФ"/>
      <sheetName val="Исход СФ "/>
      <sheetName val="Надх"/>
      <sheetName val="контроль"/>
      <sheetName val="Начни с меня"/>
      <sheetName val="Авто"/>
      <sheetName val="Звіт"/>
      <sheetName val="Пер"/>
      <sheetName val="основная(1)"/>
      <sheetName val="Macro1"/>
      <sheetName val="reg"/>
    </sheetNames>
    <sheetDataSet>
      <sheetData sheetId="0" refreshError="1"/>
      <sheetData sheetId="1" refreshError="1"/>
      <sheetData sheetId="2" refreshError="1">
        <row r="9">
          <cell r="A9">
            <v>1</v>
          </cell>
        </row>
        <row r="10">
          <cell r="A10" t="str">
            <v>АР Крим</v>
          </cell>
        </row>
        <row r="11">
          <cell r="A11" t="str">
            <v>Вінницька</v>
          </cell>
        </row>
        <row r="12">
          <cell r="A12" t="str">
            <v>Волинська</v>
          </cell>
        </row>
        <row r="13">
          <cell r="A13" t="str">
            <v>Дніпропетровська</v>
          </cell>
        </row>
        <row r="14">
          <cell r="A14" t="str">
            <v>Донецька</v>
          </cell>
        </row>
        <row r="15">
          <cell r="A15" t="str">
            <v xml:space="preserve">Житомирська </v>
          </cell>
        </row>
        <row r="16">
          <cell r="A16" t="str">
            <v xml:space="preserve">Закарпатська </v>
          </cell>
        </row>
        <row r="17">
          <cell r="A17" t="str">
            <v xml:space="preserve">Запорізька </v>
          </cell>
        </row>
        <row r="18">
          <cell r="A18" t="str">
            <v>Івано-Франківська</v>
          </cell>
        </row>
        <row r="19">
          <cell r="A19" t="str">
            <v xml:space="preserve">Київська </v>
          </cell>
        </row>
        <row r="20">
          <cell r="A20" t="str">
            <v>Кіровоградська</v>
          </cell>
        </row>
        <row r="21">
          <cell r="A21" t="str">
            <v xml:space="preserve">Луганська </v>
          </cell>
        </row>
        <row r="22">
          <cell r="A22" t="str">
            <v xml:space="preserve">Львівська </v>
          </cell>
        </row>
        <row r="23">
          <cell r="A23" t="str">
            <v xml:space="preserve">Миколаївська </v>
          </cell>
        </row>
        <row r="24">
          <cell r="A24" t="str">
            <v>Одеська</v>
          </cell>
        </row>
        <row r="25">
          <cell r="A25" t="str">
            <v>Полтавська</v>
          </cell>
        </row>
        <row r="26">
          <cell r="A26" t="str">
            <v>Рівненська</v>
          </cell>
        </row>
        <row r="27">
          <cell r="A27" t="str">
            <v xml:space="preserve">Сумська </v>
          </cell>
        </row>
        <row r="28">
          <cell r="A28" t="str">
            <v xml:space="preserve">Тернопільська </v>
          </cell>
        </row>
        <row r="29">
          <cell r="A29" t="str">
            <v>Харківська</v>
          </cell>
        </row>
        <row r="30">
          <cell r="A30" t="str">
            <v xml:space="preserve">Херсонська </v>
          </cell>
        </row>
        <row r="31">
          <cell r="A31" t="str">
            <v xml:space="preserve">Хмельницька </v>
          </cell>
        </row>
        <row r="32">
          <cell r="A32" t="str">
            <v xml:space="preserve">Черкаська </v>
          </cell>
        </row>
        <row r="33">
          <cell r="A33" t="str">
            <v>Чернівецька</v>
          </cell>
        </row>
        <row r="34">
          <cell r="A34" t="str">
            <v>Чернігівська</v>
          </cell>
        </row>
        <row r="35">
          <cell r="A35" t="str">
            <v>м.Київ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бл"/>
    </sheetNames>
    <sheetDataSet>
      <sheetData sheetId="0" refreshError="1">
        <row r="9">
          <cell r="D9">
            <v>722260.08</v>
          </cell>
          <cell r="F9">
            <v>708678.96499999997</v>
          </cell>
          <cell r="H9">
            <v>300403</v>
          </cell>
          <cell r="J9">
            <v>303348.99911000003</v>
          </cell>
        </row>
        <row r="10">
          <cell r="D10">
            <v>370924.64</v>
          </cell>
          <cell r="F10">
            <v>391001.64500000002</v>
          </cell>
          <cell r="H10">
            <v>245934</v>
          </cell>
          <cell r="J10">
            <v>245531.70048</v>
          </cell>
        </row>
        <row r="11">
          <cell r="D11">
            <v>216118.12</v>
          </cell>
          <cell r="F11">
            <v>286660.99</v>
          </cell>
          <cell r="H11">
            <v>143674</v>
          </cell>
          <cell r="J11">
            <v>194900.3689</v>
          </cell>
        </row>
        <row r="12">
          <cell r="D12">
            <v>1407550</v>
          </cell>
          <cell r="F12">
            <v>1485938.8220000002</v>
          </cell>
          <cell r="H12">
            <v>850322</v>
          </cell>
          <cell r="J12">
            <v>829357.81031999993</v>
          </cell>
        </row>
        <row r="13">
          <cell r="D13">
            <v>2001860.8</v>
          </cell>
          <cell r="F13">
            <v>2058033.882</v>
          </cell>
          <cell r="H13">
            <v>1324304</v>
          </cell>
          <cell r="J13">
            <v>1199444.1136899998</v>
          </cell>
        </row>
        <row r="14">
          <cell r="D14">
            <v>312820.12</v>
          </cell>
          <cell r="F14">
            <v>327044.99400000001</v>
          </cell>
          <cell r="H14">
            <v>224102</v>
          </cell>
          <cell r="J14">
            <v>215669.62339999998</v>
          </cell>
        </row>
        <row r="15">
          <cell r="D15">
            <v>254897.88</v>
          </cell>
          <cell r="F15">
            <v>265284.62800000003</v>
          </cell>
          <cell r="H15">
            <v>162833</v>
          </cell>
          <cell r="J15">
            <v>153855.85998000001</v>
          </cell>
        </row>
        <row r="16">
          <cell r="D16">
            <v>880061.6</v>
          </cell>
          <cell r="F16">
            <v>972937.60599999991</v>
          </cell>
          <cell r="H16">
            <v>585827</v>
          </cell>
          <cell r="J16">
            <v>602984.51368000009</v>
          </cell>
        </row>
        <row r="17">
          <cell r="D17">
            <v>430570.6</v>
          </cell>
          <cell r="F17">
            <v>411851.97700000001</v>
          </cell>
          <cell r="H17">
            <v>333724</v>
          </cell>
          <cell r="J17">
            <v>289894.68078999995</v>
          </cell>
        </row>
        <row r="18">
          <cell r="D18">
            <v>626007.19999999995</v>
          </cell>
          <cell r="F18">
            <v>595541.05300000007</v>
          </cell>
          <cell r="H18">
            <v>452262</v>
          </cell>
          <cell r="J18">
            <v>376384.05763999996</v>
          </cell>
        </row>
        <row r="19">
          <cell r="D19">
            <v>286933.68</v>
          </cell>
          <cell r="F19">
            <v>272937.163</v>
          </cell>
          <cell r="H19">
            <v>198577</v>
          </cell>
          <cell r="J19">
            <v>171298.86814000001</v>
          </cell>
        </row>
        <row r="20">
          <cell r="D20">
            <v>744628.72</v>
          </cell>
          <cell r="F20">
            <v>681472.35899999994</v>
          </cell>
          <cell r="H20">
            <v>480065</v>
          </cell>
          <cell r="J20">
            <v>395531.36479999998</v>
          </cell>
        </row>
        <row r="21">
          <cell r="D21">
            <v>973580.46</v>
          </cell>
          <cell r="F21">
            <v>1030925.8180000001</v>
          </cell>
          <cell r="H21">
            <v>749611</v>
          </cell>
          <cell r="J21">
            <v>730177.43311999994</v>
          </cell>
        </row>
        <row r="22">
          <cell r="D22">
            <v>406577.4</v>
          </cell>
          <cell r="F22">
            <v>452547.30300000001</v>
          </cell>
          <cell r="H22">
            <v>287875</v>
          </cell>
          <cell r="J22">
            <v>293426.48650999996</v>
          </cell>
        </row>
        <row r="23">
          <cell r="D23">
            <v>1061496.3999999999</v>
          </cell>
          <cell r="F23">
            <v>1132998.615</v>
          </cell>
          <cell r="H23">
            <v>697430</v>
          </cell>
          <cell r="J23">
            <v>708296.23404999997</v>
          </cell>
        </row>
        <row r="24">
          <cell r="D24">
            <v>1330480.68</v>
          </cell>
          <cell r="F24">
            <v>1227688.3290000001</v>
          </cell>
          <cell r="H24">
            <v>1130395</v>
          </cell>
          <cell r="J24">
            <v>991683.45705000008</v>
          </cell>
        </row>
        <row r="25">
          <cell r="D25">
            <v>266965.40000000002</v>
          </cell>
          <cell r="F25">
            <v>237275.921</v>
          </cell>
          <cell r="H25">
            <v>191157</v>
          </cell>
          <cell r="J25">
            <v>145179.56718000001</v>
          </cell>
        </row>
        <row r="26">
          <cell r="D26">
            <v>522546.2</v>
          </cell>
          <cell r="F26">
            <v>679070.99100000004</v>
          </cell>
          <cell r="H26">
            <v>402777</v>
          </cell>
          <cell r="J26">
            <v>530187.58403999999</v>
          </cell>
        </row>
        <row r="27">
          <cell r="D27">
            <v>195895.48</v>
          </cell>
          <cell r="F27">
            <v>187643.03099999999</v>
          </cell>
          <cell r="H27">
            <v>131938</v>
          </cell>
          <cell r="J27">
            <v>113490.58703</v>
          </cell>
        </row>
        <row r="28">
          <cell r="D28">
            <v>1566588.32</v>
          </cell>
          <cell r="F28">
            <v>1427244.463</v>
          </cell>
          <cell r="H28">
            <v>1195888</v>
          </cell>
          <cell r="J28">
            <v>984817.76769000001</v>
          </cell>
        </row>
        <row r="29">
          <cell r="D29">
            <v>259141.64</v>
          </cell>
          <cell r="F29">
            <v>241573.45299999998</v>
          </cell>
          <cell r="H29">
            <v>168118</v>
          </cell>
          <cell r="J29">
            <v>128503.45629</v>
          </cell>
        </row>
        <row r="30">
          <cell r="D30">
            <v>313822.64</v>
          </cell>
          <cell r="F30">
            <v>278089.11</v>
          </cell>
          <cell r="H30">
            <v>210966</v>
          </cell>
          <cell r="J30">
            <v>163079.07514999999</v>
          </cell>
        </row>
        <row r="31">
          <cell r="D31">
            <v>517633.96</v>
          </cell>
          <cell r="F31">
            <v>454034.429</v>
          </cell>
          <cell r="H31">
            <v>398267</v>
          </cell>
          <cell r="J31">
            <v>309339.63409999997</v>
          </cell>
        </row>
        <row r="32">
          <cell r="D32">
            <v>175719.46</v>
          </cell>
          <cell r="F32">
            <v>173179.59600000002</v>
          </cell>
          <cell r="H32">
            <v>108264</v>
          </cell>
          <cell r="J32">
            <v>94907.198210000002</v>
          </cell>
        </row>
        <row r="33">
          <cell r="D33">
            <v>451939.76</v>
          </cell>
          <cell r="F33">
            <v>525049.49100000004</v>
          </cell>
          <cell r="H33">
            <v>347925</v>
          </cell>
          <cell r="J33">
            <v>398246.22037</v>
          </cell>
        </row>
        <row r="34">
          <cell r="D34">
            <v>3772399.38</v>
          </cell>
          <cell r="F34">
            <v>4470366.45</v>
          </cell>
          <cell r="H34">
            <v>2265714</v>
          </cell>
          <cell r="J34">
            <v>2175668.9136699997</v>
          </cell>
        </row>
        <row r="35">
          <cell r="D35">
            <v>140578.38</v>
          </cell>
          <cell r="F35">
            <v>173062.55499999999</v>
          </cell>
          <cell r="H35">
            <v>82496</v>
          </cell>
          <cell r="J35">
            <v>99004.026769999997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теж місяць (фонди)"/>
      <sheetName val="ЗДМмісяць"/>
      <sheetName val="ДБ-ЗагСпецМ (Норбаз)"/>
      <sheetName val="ПлатОблMis"/>
      <sheetName val="Платеж Рік (фонди)"/>
      <sheetName val="ЗДМРік"/>
      <sheetName val="ДБ-ЗагСпецРік (Норбаз)"/>
      <sheetName val="ПлатОблРік"/>
      <sheetName val="Платеж місяць (МФ)"/>
      <sheetName val="Платеж Рік (МФ)"/>
      <sheetName val="НаказДПА"/>
      <sheetName val="розпис"/>
      <sheetName val="РозписОбл"/>
      <sheetName val="Надх"/>
      <sheetName val="Исход ЗФ"/>
      <sheetName val="Исход СФ "/>
      <sheetName val="контроль"/>
      <sheetName val="Начни с меня"/>
      <sheetName val="Авто"/>
      <sheetName val="Macro1"/>
      <sheetName val="ИсхОбл"/>
      <sheetName val="основная(1)"/>
      <sheetName val="reg"/>
    </sheetNames>
    <sheetDataSet>
      <sheetData sheetId="0"/>
      <sheetData sheetId="1"/>
      <sheetData sheetId="2"/>
      <sheetData sheetId="3"/>
      <sheetData sheetId="4"/>
      <sheetData sheetId="5" refreshError="1">
        <row r="9">
          <cell r="E9">
            <v>6</v>
          </cell>
          <cell r="I9" t="str">
            <v>9</v>
          </cell>
        </row>
        <row r="10">
          <cell r="E10">
            <v>20111.171859999886</v>
          </cell>
          <cell r="I10">
            <v>539881.6</v>
          </cell>
        </row>
        <row r="11">
          <cell r="E11">
            <v>14906.911580000073</v>
          </cell>
          <cell r="I11">
            <v>372757.2</v>
          </cell>
        </row>
        <row r="12">
          <cell r="E12">
            <v>15295.856880000036</v>
          </cell>
          <cell r="I12">
            <v>167851.80000000002</v>
          </cell>
        </row>
        <row r="13">
          <cell r="E13">
            <v>86691.022290000226</v>
          </cell>
          <cell r="I13">
            <v>1386778.4000000001</v>
          </cell>
        </row>
        <row r="14">
          <cell r="E14">
            <v>-127008.20098999981</v>
          </cell>
          <cell r="I14">
            <v>1760473.1</v>
          </cell>
        </row>
        <row r="15">
          <cell r="E15">
            <v>22737.057430000161</v>
          </cell>
          <cell r="I15">
            <v>278777.90000000002</v>
          </cell>
        </row>
        <row r="16">
          <cell r="E16">
            <v>27061.254900000058</v>
          </cell>
          <cell r="I16">
            <v>193551.6</v>
          </cell>
        </row>
        <row r="17">
          <cell r="E17">
            <v>4682.4381499998271</v>
          </cell>
          <cell r="I17">
            <v>800151.60000000009</v>
          </cell>
        </row>
        <row r="18">
          <cell r="E18">
            <v>20140.296130000032</v>
          </cell>
          <cell r="I18">
            <v>298861.7</v>
          </cell>
        </row>
        <row r="19">
          <cell r="E19">
            <v>54604.83993999986</v>
          </cell>
          <cell r="I19">
            <v>636018.79999999993</v>
          </cell>
        </row>
        <row r="20">
          <cell r="E20">
            <v>7118.9591800000053</v>
          </cell>
          <cell r="I20">
            <v>142276.5</v>
          </cell>
        </row>
        <row r="21">
          <cell r="E21">
            <v>-15243.14877999993</v>
          </cell>
          <cell r="I21">
            <v>944201.8</v>
          </cell>
        </row>
        <row r="22">
          <cell r="E22">
            <v>45908.062750000274</v>
          </cell>
          <cell r="I22">
            <v>918894.20000000007</v>
          </cell>
        </row>
        <row r="23">
          <cell r="E23">
            <v>17334.944630000042</v>
          </cell>
          <cell r="I23">
            <v>359563.3</v>
          </cell>
        </row>
        <row r="24">
          <cell r="E24">
            <v>-1955.083299999591</v>
          </cell>
          <cell r="I24">
            <v>1143362.9000000001</v>
          </cell>
        </row>
        <row r="25">
          <cell r="E25">
            <v>-79894.369059999473</v>
          </cell>
          <cell r="I25">
            <v>1657050.6999999997</v>
          </cell>
        </row>
        <row r="26">
          <cell r="E26">
            <v>17095.404120000079</v>
          </cell>
          <cell r="I26">
            <v>288969.5</v>
          </cell>
        </row>
        <row r="27">
          <cell r="E27">
            <v>-31486.740209999727</v>
          </cell>
          <cell r="I27">
            <v>725720.10000000009</v>
          </cell>
        </row>
        <row r="28">
          <cell r="E28">
            <v>13914.171180000005</v>
          </cell>
          <cell r="I28">
            <v>159325.9</v>
          </cell>
        </row>
        <row r="29">
          <cell r="E29">
            <v>33790.021050000098</v>
          </cell>
          <cell r="I29">
            <v>1906524.8</v>
          </cell>
        </row>
        <row r="30">
          <cell r="E30">
            <v>-3704.5275200000033</v>
          </cell>
          <cell r="I30">
            <v>302457.5</v>
          </cell>
        </row>
        <row r="31">
          <cell r="E31">
            <v>14873.102710000123</v>
          </cell>
          <cell r="I31">
            <v>272185.30000000005</v>
          </cell>
        </row>
        <row r="32">
          <cell r="E32">
            <v>26082.531920000096</v>
          </cell>
          <cell r="I32">
            <v>313676.3</v>
          </cell>
        </row>
        <row r="33">
          <cell r="E33">
            <v>23213.836290000065</v>
          </cell>
          <cell r="I33">
            <v>132336.40000000002</v>
          </cell>
        </row>
        <row r="34">
          <cell r="E34">
            <v>13506.143180000014</v>
          </cell>
          <cell r="I34">
            <v>661116.69999999995</v>
          </cell>
        </row>
        <row r="35">
          <cell r="E35">
            <v>3247.2557699996978</v>
          </cell>
          <cell r="I35">
            <v>7479288.0999999996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T(д)"/>
      <sheetName val="R(з)"/>
      <sheetName val="R(д)"/>
      <sheetName val="А0"/>
      <sheetName val="А1"/>
      <sheetName val="Авсього"/>
      <sheetName val="Алк"/>
      <sheetName val="Наф"/>
      <sheetName val="Позики(1270)"/>
      <sheetName val="Газ"/>
      <sheetName val="Факт"/>
      <sheetName val="mD"/>
      <sheetName val="mZ"/>
      <sheetName val="Диаграмма1"/>
      <sheetName val="Рейтинг"/>
    </sheetNames>
    <sheetDataSet>
      <sheetData sheetId="0" refreshError="1">
        <row r="33">
          <cell r="N33" t="str">
            <v>СЕРПЕНЬ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D"/>
      <sheetName val="Налоги"/>
      <sheetName val="A4"/>
      <sheetName val="Области"/>
      <sheetName val="Отрасли"/>
      <sheetName val="Налоги-Области "/>
      <sheetName val="Налоги-Отрасли"/>
      <sheetName val="Области-Отрасли"/>
      <sheetName val="Неуплата-Налоги"/>
      <sheetName val="Неуплата-Области"/>
      <sheetName val="Vibor"/>
      <sheetName val="основная(1)"/>
    </sheetNames>
    <sheetDataSet>
      <sheetData sheetId="0"/>
      <sheetData sheetId="1" refreshError="1">
        <row r="7">
          <cell r="AC7" t="str">
            <v>2004</v>
          </cell>
        </row>
        <row r="8">
          <cell r="AC8" t="str">
            <v>до ДЕРЖАВНОГО бюджету</v>
          </cell>
        </row>
        <row r="9">
          <cell r="AC9" t="str">
            <v>СІЧЕНЬ-ТРАВЕНЬ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Лист1"/>
      <sheetName val="Лист2"/>
      <sheetName val="Лист3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_МБ"/>
      <sheetName val="Всього місцбюджет"/>
      <sheetName val="ЗФ місцбюджет"/>
      <sheetName val="СФ місцбюджет"/>
      <sheetName val="110100"/>
      <sheetName val="110200"/>
      <sheetName val="130100"/>
      <sheetName val="130300"/>
      <sheetName val="130500"/>
      <sheetName val="130501"/>
      <sheetName val="130502"/>
      <sheetName val="140601"/>
      <sheetName val="140609"/>
      <sheetName val="140611"/>
      <sheetName val="140700"/>
      <sheetName val="160100"/>
      <sheetName val="160400"/>
      <sheetName val="160500"/>
      <sheetName val="160501"/>
      <sheetName val="160502"/>
      <sheetName val="210805"/>
      <sheetName val="230301"/>
      <sheetName val="240603"/>
      <sheetName val="120200"/>
      <sheetName val="140715"/>
      <sheetName val="500800"/>
      <sheetName val="ДПА"/>
      <sheetName val="ум"/>
      <sheetName val="Пер"/>
    </sheetNames>
    <sheetDataSet>
      <sheetData sheetId="0"/>
      <sheetData sheetId="1"/>
      <sheetData sheetId="2"/>
      <sheetData sheetId="3"/>
      <sheetData sheetId="4" refreshError="1">
        <row r="8">
          <cell r="R8">
            <v>6602.8533333333326</v>
          </cell>
        </row>
      </sheetData>
      <sheetData sheetId="5" refreshError="1">
        <row r="8">
          <cell r="R8">
            <v>6.34</v>
          </cell>
        </row>
      </sheetData>
      <sheetData sheetId="6" refreshError="1">
        <row r="8">
          <cell r="R8">
            <v>38.35</v>
          </cell>
        </row>
      </sheetData>
      <sheetData sheetId="7" refreshError="1">
        <row r="8">
          <cell r="R8">
            <v>0</v>
          </cell>
        </row>
      </sheetData>
      <sheetData sheetId="8" refreshError="1">
        <row r="8">
          <cell r="R8">
            <v>453.50666666666666</v>
          </cell>
        </row>
      </sheetData>
      <sheetData sheetId="9" refreshError="1">
        <row r="8">
          <cell r="R8">
            <v>299.36</v>
          </cell>
        </row>
      </sheetData>
      <sheetData sheetId="10" refreshError="1">
        <row r="8">
          <cell r="R8">
            <v>154.14666666666668</v>
          </cell>
        </row>
      </sheetData>
      <sheetData sheetId="11" refreshError="1">
        <row r="8">
          <cell r="R8">
            <v>10.199999999999999</v>
          </cell>
        </row>
      </sheetData>
      <sheetData sheetId="12" refreshError="1">
        <row r="8">
          <cell r="R8">
            <v>0</v>
          </cell>
        </row>
      </sheetData>
      <sheetData sheetId="13" refreshError="1">
        <row r="8">
          <cell r="R8">
            <v>234.99101194318058</v>
          </cell>
        </row>
      </sheetData>
      <sheetData sheetId="14" refreshError="1">
        <row r="8">
          <cell r="R8">
            <v>107.07</v>
          </cell>
        </row>
      </sheetData>
      <sheetData sheetId="15" refreshError="1">
        <row r="8">
          <cell r="R8">
            <v>269.82</v>
          </cell>
        </row>
      </sheetData>
      <sheetData sheetId="16" refreshError="1">
        <row r="8">
          <cell r="R8">
            <v>32.83</v>
          </cell>
        </row>
      </sheetData>
      <sheetData sheetId="17" refreshError="1">
        <row r="8">
          <cell r="R8">
            <v>816.96999999999991</v>
          </cell>
        </row>
      </sheetData>
      <sheetData sheetId="18" refreshError="1">
        <row r="8">
          <cell r="R8">
            <v>503.56</v>
          </cell>
        </row>
      </sheetData>
      <sheetData sheetId="19" refreshError="1">
        <row r="8">
          <cell r="R8">
            <v>313.41000000000003</v>
          </cell>
        </row>
      </sheetData>
      <sheetData sheetId="20" refreshError="1">
        <row r="8">
          <cell r="R8">
            <v>0</v>
          </cell>
        </row>
      </sheetData>
      <sheetData sheetId="21" refreshError="1">
        <row r="8">
          <cell r="R8">
            <v>0</v>
          </cell>
        </row>
      </sheetData>
      <sheetData sheetId="22" refreshError="1">
        <row r="8">
          <cell r="R8">
            <v>6.33</v>
          </cell>
        </row>
      </sheetData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110100"/>
      <sheetName val="240603"/>
      <sheetName val="Лист1"/>
      <sheetName val="Лист2"/>
      <sheetName val="Лист3"/>
      <sheetName val="Факт_x0000__x0010_[EVD_1"/>
      <sheetName val="Факт?_x0010_[EVD_1"/>
      <sheetName val="Факт_x005f_x0000__x005f_x0010__EVD_1"/>
      <sheetName val="Факт__x005f_x0010__EVD_1"/>
      <sheetName val="ЗДМмісяць"/>
      <sheetName val="Факт__x0010__EVD_1"/>
      <sheetName val="Факт_x005f_x005f_x005f_x0000__x005f_x005f_x005f_x0010__"/>
      <sheetName val="Факт__x005f_x005f_x005f_x0010__EVD_1"/>
      <sheetName val="Факт_x005f_x005f_x005f_x005f_x005f_x005f_x005f_x0000__x"/>
      <sheetName val="Факт__x005f_x005f_x005f_x005f_x005f_x005f_x005f_x0010__"/>
      <sheetName val="Факт_x005f_x0000__x005f_x0010__"/>
      <sheetName val="Факт_x005f_x005f_x005f_x005F_x005f_x0000__x"/>
      <sheetName val="Факт__x005f_x005f_x005f_x005F_x005f_x0010__"/>
      <sheetName val="Факт_x005f_x005f_x005f_x005f_x005f_x005f_x005f_x005f_x0"/>
      <sheetName val="Факт__x005f_x005f_x005f_x005f_x005f_x005f_x005f_x005f_x"/>
      <sheetName val="Факт_x005f_x005f_x005f_x0000__x"/>
      <sheetName val="Факт__x005f_x005f_x005f_x0010__"/>
      <sheetName val="Факт_x005f_x005f_x005f_x005F_x005f_x005f_x0"/>
      <sheetName val="Факт__x005f_x005f_x005f_x005F_x005f_x005f_x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T(д)"/>
      <sheetName val="R(з)"/>
      <sheetName val="R(д)"/>
      <sheetName val="А0"/>
      <sheetName val="А1"/>
      <sheetName val="Авсього"/>
      <sheetName val="Алк"/>
      <sheetName val="Наф"/>
      <sheetName val="Позики(1270)"/>
      <sheetName val="Газ"/>
      <sheetName val="Факт"/>
      <sheetName val="mD"/>
      <sheetName val="mZ"/>
      <sheetName val="вихідні_середньоденні"/>
      <sheetName val="Диаграмма1"/>
      <sheetName val="Рейтинг"/>
      <sheetName val="D"/>
      <sheetName val="ИсхОбл"/>
      <sheetName val="Macro1"/>
    </sheetNames>
    <sheetDataSet>
      <sheetData sheetId="0" refreshError="1">
        <row r="33">
          <cell r="N33" t="str">
            <v>СЕРПЕНЬ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асти"/>
      <sheetName val="Украина"/>
      <sheetName val="reg"/>
      <sheetName val="ua"/>
      <sheetName val="Пер"/>
    </sheetNames>
    <sheetDataSet>
      <sheetData sheetId="0"/>
      <sheetData sheetId="1"/>
      <sheetData sheetId="2" refreshError="1">
        <row r="1">
          <cell r="B1" t="str">
            <v>C_REG</v>
          </cell>
          <cell r="C1" t="str">
            <v>N_REG</v>
          </cell>
          <cell r="D1" t="str">
            <v>KOD</v>
          </cell>
          <cell r="E1" t="str">
            <v>NAME_PRP</v>
          </cell>
          <cell r="F1" t="str">
            <v>NAR_CP</v>
          </cell>
          <cell r="G1" t="str">
            <v>UPL_CP</v>
          </cell>
          <cell r="H1" t="str">
            <v>NAR_CC</v>
          </cell>
          <cell r="I1" t="str">
            <v>UPL_CC</v>
          </cell>
          <cell r="J1" t="str">
            <v>UPLDIN</v>
          </cell>
          <cell r="K1" t="str">
            <v>BOR_CC</v>
          </cell>
          <cell r="L1" t="str">
            <v>BORDIN</v>
          </cell>
          <cell r="M1" t="str">
            <v>PER_CC</v>
          </cell>
          <cell r="N1" t="str">
            <v>PERDIN</v>
          </cell>
        </row>
        <row r="2">
          <cell r="B2">
            <v>1</v>
          </cell>
          <cell r="C2" t="str">
            <v>АВТОНОМНА РЕСПУБЛIКА КРИМ</v>
          </cell>
          <cell r="D2">
            <v>153117</v>
          </cell>
          <cell r="E2" t="str">
            <v>ДЕРЖАВНЕ АКЦIОНЕРНЕ ТОВАРИСТВО "ЧОРНОМОРНАФТОГАЗ"</v>
          </cell>
          <cell r="F2">
            <v>154334.85800000001</v>
          </cell>
          <cell r="G2">
            <v>154375.91899999999</v>
          </cell>
          <cell r="H2">
            <v>151650.32199999999</v>
          </cell>
          <cell r="I2">
            <v>171093.43900000001</v>
          </cell>
          <cell r="J2">
            <v>16717.520400000001</v>
          </cell>
          <cell r="K2">
            <v>0</v>
          </cell>
          <cell r="L2">
            <v>0</v>
          </cell>
          <cell r="M2">
            <v>20729.6486</v>
          </cell>
          <cell r="N2">
            <v>19405.8541</v>
          </cell>
        </row>
        <row r="3">
          <cell r="B3">
            <v>1</v>
          </cell>
          <cell r="C3" t="str">
            <v>АВТОНОМНА РЕСПУБЛIКА КРИМ</v>
          </cell>
          <cell r="D3">
            <v>131400</v>
          </cell>
          <cell r="E3" t="str">
            <v>ВIДКРИТЕ АКЦIОНЕРНЕ ТОВАРИСТВО "КРИМЕНЕРГО"</v>
          </cell>
          <cell r="F3">
            <v>28361.340100000001</v>
          </cell>
          <cell r="G3">
            <v>28461.521799999999</v>
          </cell>
          <cell r="H3">
            <v>52246.081100000003</v>
          </cell>
          <cell r="I3">
            <v>60905.783300000003</v>
          </cell>
          <cell r="J3">
            <v>32444.261500000001</v>
          </cell>
          <cell r="K3">
            <v>0</v>
          </cell>
          <cell r="L3">
            <v>0</v>
          </cell>
          <cell r="M3">
            <v>8651.3230299999996</v>
          </cell>
          <cell r="N3">
            <v>8517.8347300000005</v>
          </cell>
        </row>
        <row r="4">
          <cell r="B4">
            <v>1</v>
          </cell>
          <cell r="C4" t="str">
            <v>АВТОНОМНА РЕСПУБЛIКА КРИМ</v>
          </cell>
          <cell r="D4">
            <v>23666411</v>
          </cell>
          <cell r="E4" t="str">
            <v>КРЫМСКИЙ ФИЛИАЛ ЗАКРЫТОГО АКЦИОНЕРНОГО ОБЩЕСТВА "КИЕВСТАР ДЖ.ЭС.ЭМ."</v>
          </cell>
          <cell r="F4">
            <v>9807.7507299999997</v>
          </cell>
          <cell r="G4">
            <v>9815.57</v>
          </cell>
          <cell r="H4">
            <v>17637.831399999999</v>
          </cell>
          <cell r="I4">
            <v>17642.853999999999</v>
          </cell>
          <cell r="J4">
            <v>7827.2840200000001</v>
          </cell>
          <cell r="K4">
            <v>0</v>
          </cell>
          <cell r="L4">
            <v>0</v>
          </cell>
          <cell r="M4">
            <v>18.3735</v>
          </cell>
          <cell r="N4">
            <v>5.0226100000000002</v>
          </cell>
        </row>
        <row r="5">
          <cell r="B5">
            <v>1</v>
          </cell>
          <cell r="C5" t="str">
            <v>АВТОНОМНА РЕСПУБЛIКА КРИМ</v>
          </cell>
          <cell r="D5">
            <v>24492094</v>
          </cell>
          <cell r="E5" t="str">
            <v>КРИМСЬКЕ ТЕРИТОРIАЛЬНЕ УПРАВЛIННЯ-ВIДОКРЕМЛЕНИЙ ПIДРОЗДIЛ ЗАКРИТОГО АКЦIОНЕРНОГО ТОВАРИСТВА "УКРАЇНСЬКИЙ МОБIЛЬНИЙ ЗВ'ЯЗОК"</v>
          </cell>
          <cell r="F5">
            <v>13091.415000000001</v>
          </cell>
          <cell r="G5">
            <v>13091.415000000001</v>
          </cell>
          <cell r="H5">
            <v>15936.12</v>
          </cell>
          <cell r="I5">
            <v>15936.12</v>
          </cell>
          <cell r="J5">
            <v>2844.7049999999999</v>
          </cell>
          <cell r="K5">
            <v>0</v>
          </cell>
          <cell r="L5">
            <v>0</v>
          </cell>
          <cell r="M5">
            <v>7.7160000000000006E-2</v>
          </cell>
          <cell r="N5">
            <v>0</v>
          </cell>
        </row>
        <row r="6">
          <cell r="B6">
            <v>1</v>
          </cell>
          <cell r="C6" t="str">
            <v>АВТОНОМНА РЕСПУБЛIКА КРИМ</v>
          </cell>
          <cell r="D6">
            <v>30909683</v>
          </cell>
          <cell r="E6" t="str">
            <v>ДЕРЖАВНЕ ПIДПРИЄМСТВО "КРИМСЬКI ГЕНЕРУЮЧI СИСТЕМИ"</v>
          </cell>
          <cell r="F6">
            <v>1100.2090000000001</v>
          </cell>
          <cell r="G6">
            <v>1916.79358</v>
          </cell>
          <cell r="H6">
            <v>23163.702000000001</v>
          </cell>
          <cell r="I6">
            <v>14662.962299999999</v>
          </cell>
          <cell r="J6">
            <v>12746.1687</v>
          </cell>
          <cell r="K6">
            <v>10797.8</v>
          </cell>
          <cell r="L6">
            <v>10347.0494</v>
          </cell>
          <cell r="M6">
            <v>1943.3015</v>
          </cell>
          <cell r="N6">
            <v>1889.30142</v>
          </cell>
        </row>
        <row r="7">
          <cell r="B7">
            <v>1</v>
          </cell>
          <cell r="C7" t="str">
            <v>АВТОНОМНА РЕСПУБЛIКА КРИМ</v>
          </cell>
          <cell r="D7">
            <v>24492108</v>
          </cell>
          <cell r="E7" t="str">
            <v>СIМФЕРОПОЛЬСЬКА ФIЛIЯ ЗАКРИТОГО АКЦIОНЕРНОГО ТОВАРИСТВА "УКРАЇНСЬКИЙ МОБIЛЬНИЙ ЗВ'ЯЗОК"</v>
          </cell>
          <cell r="F7">
            <v>10453.815000000001</v>
          </cell>
          <cell r="G7">
            <v>10453.815000000001</v>
          </cell>
          <cell r="H7">
            <v>13435.499</v>
          </cell>
          <cell r="I7">
            <v>13435.499</v>
          </cell>
          <cell r="J7">
            <v>2981.6840000000002</v>
          </cell>
          <cell r="K7">
            <v>0</v>
          </cell>
          <cell r="L7">
            <v>0</v>
          </cell>
          <cell r="M7">
            <v>6.2829999999999997E-2</v>
          </cell>
          <cell r="N7">
            <v>0</v>
          </cell>
        </row>
        <row r="8">
          <cell r="B8">
            <v>1</v>
          </cell>
          <cell r="C8" t="str">
            <v>АВТОНОМНА РЕСПУБЛIКА КРИМ</v>
          </cell>
          <cell r="D8">
            <v>3348117</v>
          </cell>
          <cell r="E8" t="str">
            <v>ВIДКРИТЕ АКЦIОНЕРНЕ ТОВАРИСТВО ПО ГАЗОПОСТАЧАННЮ ТА ГАЗИФIКАЦIЇ "КРИМГАЗ"</v>
          </cell>
          <cell r="F8">
            <v>10759.071900000001</v>
          </cell>
          <cell r="G8">
            <v>10752.486500000001</v>
          </cell>
          <cell r="H8">
            <v>10717.3416</v>
          </cell>
          <cell r="I8">
            <v>12509.945100000001</v>
          </cell>
          <cell r="J8">
            <v>1757.4586300000001</v>
          </cell>
          <cell r="K8">
            <v>0</v>
          </cell>
          <cell r="L8">
            <v>0</v>
          </cell>
          <cell r="M8">
            <v>1794.33809</v>
          </cell>
          <cell r="N8">
            <v>1792.1833999999999</v>
          </cell>
        </row>
        <row r="9">
          <cell r="B9">
            <v>1</v>
          </cell>
          <cell r="C9" t="str">
            <v>АВТОНОМНА РЕСПУБЛIКА КРИМ</v>
          </cell>
          <cell r="D9">
            <v>30800313</v>
          </cell>
          <cell r="E9" t="str">
            <v>ЗАКРИТЕ АКЦIОНЕРНЕ ТОВАРИСТВО "БАХЧИСАРАЙСЬКИЙ КОМБIНАТ "БУДIНДУСТРIЯ"</v>
          </cell>
          <cell r="F9">
            <v>9219.3560600000001</v>
          </cell>
          <cell r="G9">
            <v>9172.4762699999992</v>
          </cell>
          <cell r="H9">
            <v>12037.6031</v>
          </cell>
          <cell r="I9">
            <v>12347.6353</v>
          </cell>
          <cell r="J9">
            <v>3175.1589899999999</v>
          </cell>
          <cell r="K9">
            <v>0</v>
          </cell>
          <cell r="L9">
            <v>0</v>
          </cell>
          <cell r="M9">
            <v>531.82764999999995</v>
          </cell>
          <cell r="N9">
            <v>310.02665000000002</v>
          </cell>
        </row>
        <row r="10">
          <cell r="B10">
            <v>1</v>
          </cell>
          <cell r="C10" t="str">
            <v>АВТОНОМНА РЕСПУБЛIКА КРИМ</v>
          </cell>
          <cell r="D10">
            <v>32417960</v>
          </cell>
          <cell r="E10" t="str">
            <v>ТОВАРИСТВО З ОБМЕЖЕНОЮ ВIДПОВIДАЛЬНIСТЮ "КРИМТЕПЛОЕЛЕКТРОЦЕНТРАЛЬ"</v>
          </cell>
          <cell r="F10">
            <v>8417.9180300000007</v>
          </cell>
          <cell r="G10">
            <v>8424.8153999999995</v>
          </cell>
          <cell r="H10">
            <v>10659.8033</v>
          </cell>
          <cell r="I10">
            <v>11009.2762</v>
          </cell>
          <cell r="J10">
            <v>2584.4607999999998</v>
          </cell>
          <cell r="K10">
            <v>0</v>
          </cell>
          <cell r="L10">
            <v>0</v>
          </cell>
          <cell r="M10">
            <v>363.22136</v>
          </cell>
          <cell r="N10">
            <v>349.47289000000001</v>
          </cell>
        </row>
        <row r="11">
          <cell r="B11">
            <v>1</v>
          </cell>
          <cell r="C11" t="str">
            <v>АВТОНОМНА РЕСПУБЛIКА КРИМ</v>
          </cell>
          <cell r="D11">
            <v>20671506</v>
          </cell>
          <cell r="E11" t="str">
            <v>СИМФЕРОПОЛЬСКОЕ ПРОИЗВОДСТВЕННОЕ ПРЕДПРИЯТИЕ ВОДОПРОВОДНО-КАНАЛИЗАЦИОННОГО ХОЗЯЙСТВА</v>
          </cell>
          <cell r="F11">
            <v>5911.5985199999996</v>
          </cell>
          <cell r="G11">
            <v>6010.4480700000004</v>
          </cell>
          <cell r="H11">
            <v>7101.47631</v>
          </cell>
          <cell r="I11">
            <v>9306.3662299999996</v>
          </cell>
          <cell r="J11">
            <v>3295.9181600000002</v>
          </cell>
          <cell r="K11">
            <v>0</v>
          </cell>
          <cell r="L11">
            <v>-1362.1170999999999</v>
          </cell>
          <cell r="M11">
            <v>724.97740999999996</v>
          </cell>
          <cell r="N11">
            <v>724.97208999999998</v>
          </cell>
        </row>
        <row r="12">
          <cell r="B12">
            <v>1</v>
          </cell>
          <cell r="C12" t="str">
            <v>АВТОНОМНА РЕСПУБЛIКА КРИМ</v>
          </cell>
          <cell r="D12">
            <v>2573711</v>
          </cell>
          <cell r="E12" t="str">
            <v>ВIДКРИТЕ АКЦIОНЕРНЕ ТОВАРИСТВО "ГОТЕЛЬНИЙ КОМПЛЕКС "ЯЛТА-IНТУРИСТ"</v>
          </cell>
          <cell r="F12">
            <v>6430.1369599999998</v>
          </cell>
          <cell r="G12">
            <v>6411.5926300000001</v>
          </cell>
          <cell r="H12">
            <v>8780.1357399999997</v>
          </cell>
          <cell r="I12">
            <v>9020.9602699999996</v>
          </cell>
          <cell r="J12">
            <v>2609.3676399999999</v>
          </cell>
          <cell r="K12">
            <v>0</v>
          </cell>
          <cell r="L12">
            <v>0</v>
          </cell>
          <cell r="M12">
            <v>260.70150999999998</v>
          </cell>
          <cell r="N12">
            <v>238.84021000000001</v>
          </cell>
        </row>
        <row r="13">
          <cell r="B13">
            <v>1</v>
          </cell>
          <cell r="C13" t="str">
            <v>АВТОНОМНА РЕСПУБЛIКА КРИМ</v>
          </cell>
          <cell r="D13">
            <v>31382382</v>
          </cell>
          <cell r="E13" t="str">
            <v>ЗАКРЫТОЕ АКЦИОНЕРНОЕ ОБЩЕСТВО ЗАВОД МАРОЧНЫХ ВИН И КОНЬЯКОВ КОКТЕБЕЛЬ</v>
          </cell>
          <cell r="F13">
            <v>1158.5116399999999</v>
          </cell>
          <cell r="G13">
            <v>1195.0822800000001</v>
          </cell>
          <cell r="H13">
            <v>7727.9204499999996</v>
          </cell>
          <cell r="I13">
            <v>8344.3076700000001</v>
          </cell>
          <cell r="J13">
            <v>7149.2253899999996</v>
          </cell>
          <cell r="K13">
            <v>0</v>
          </cell>
          <cell r="L13">
            <v>0</v>
          </cell>
          <cell r="M13">
            <v>488.50263000000001</v>
          </cell>
          <cell r="N13">
            <v>-56.921750000000003</v>
          </cell>
        </row>
        <row r="14">
          <cell r="B14">
            <v>1</v>
          </cell>
          <cell r="C14" t="str">
            <v>АВТОНОМНА РЕСПУБЛIКА КРИМ</v>
          </cell>
          <cell r="D14">
            <v>3358593</v>
          </cell>
          <cell r="E14" t="str">
            <v>ОРЕНДНЕ ПIДПРИЄМСТВО "КРИМТЕПЛОКОМУНЕНЕРГО"</v>
          </cell>
          <cell r="F14">
            <v>5227.9650899999997</v>
          </cell>
          <cell r="G14">
            <v>5075.1186200000002</v>
          </cell>
          <cell r="H14">
            <v>6822.7331700000004</v>
          </cell>
          <cell r="I14">
            <v>7337.5526300000001</v>
          </cell>
          <cell r="J14">
            <v>2262.4340099999999</v>
          </cell>
          <cell r="K14">
            <v>0</v>
          </cell>
          <cell r="L14">
            <v>0</v>
          </cell>
          <cell r="M14">
            <v>516.10771999999997</v>
          </cell>
          <cell r="N14">
            <v>514.81946000000005</v>
          </cell>
        </row>
        <row r="15">
          <cell r="B15">
            <v>1</v>
          </cell>
          <cell r="C15" t="str">
            <v>АВТОНОМНА РЕСПУБЛIКА КРИМ</v>
          </cell>
          <cell r="D15">
            <v>411890</v>
          </cell>
          <cell r="E15" t="str">
            <v>НАЦIОНАЛЬНЕ ВИРОБНИЧО-АГРАРНЕ ОБ'ЄДНАННЯ "МАСАНДРА"</v>
          </cell>
          <cell r="F15">
            <v>3548.1280000000002</v>
          </cell>
          <cell r="G15">
            <v>6413.0967099999998</v>
          </cell>
          <cell r="H15">
            <v>6673.3638199999996</v>
          </cell>
          <cell r="I15">
            <v>7201.2168799999999</v>
          </cell>
          <cell r="J15">
            <v>788.12017000000003</v>
          </cell>
          <cell r="K15">
            <v>0</v>
          </cell>
          <cell r="L15">
            <v>0</v>
          </cell>
          <cell r="M15">
            <v>2951.0987500000001</v>
          </cell>
          <cell r="N15">
            <v>27.850370000000002</v>
          </cell>
        </row>
        <row r="16">
          <cell r="B16">
            <v>1</v>
          </cell>
          <cell r="C16" t="str">
            <v>АВТОНОМНА РЕСПУБЛIКА КРИМ</v>
          </cell>
          <cell r="D16">
            <v>8596943</v>
          </cell>
          <cell r="E16" t="str">
            <v>УПРАВЛЕНИЕ ГОСУДАРСТВЕННОЙ СЛУЖБЫ ОХРАНЫ ПРИ ГЛАВНОМ УПРАВЛЕНИИ МИНИСТЕРСТВА ВНУТРЕННИХ ДЕЛ УКРАИНЫ В КРЫМУ</v>
          </cell>
          <cell r="F16">
            <v>6225.3559100000002</v>
          </cell>
          <cell r="G16">
            <v>6225.3264799999997</v>
          </cell>
          <cell r="H16">
            <v>6577.3310300000003</v>
          </cell>
          <cell r="I16">
            <v>7093.1960300000001</v>
          </cell>
          <cell r="J16">
            <v>867.86955</v>
          </cell>
          <cell r="K16">
            <v>0</v>
          </cell>
          <cell r="L16">
            <v>0</v>
          </cell>
          <cell r="M16">
            <v>515.86500000000001</v>
          </cell>
          <cell r="N16">
            <v>515.86500000000001</v>
          </cell>
        </row>
        <row r="17">
          <cell r="B17">
            <v>1</v>
          </cell>
          <cell r="C17" t="str">
            <v>АВТОНОМНА РЕСПУБЛIКА КРИМ</v>
          </cell>
          <cell r="D17">
            <v>1125554</v>
          </cell>
          <cell r="E17" t="str">
            <v>ГОСУДАРСТВЕННОЕ ПРЕДПРИЯТИЕ "КЕРЧЕНСКИЙ МОРСКОЙ ТОРГОВЫЙ ПОРТ"</v>
          </cell>
          <cell r="F17">
            <v>8981.2832400000007</v>
          </cell>
          <cell r="G17">
            <v>6367.7969800000001</v>
          </cell>
          <cell r="H17">
            <v>6147.0074800000002</v>
          </cell>
          <cell r="I17">
            <v>6860.0905700000003</v>
          </cell>
          <cell r="J17">
            <v>492.29358999999999</v>
          </cell>
          <cell r="K17">
            <v>0</v>
          </cell>
          <cell r="L17">
            <v>0</v>
          </cell>
          <cell r="M17">
            <v>849.84627</v>
          </cell>
          <cell r="N17">
            <v>711.45799999999997</v>
          </cell>
        </row>
        <row r="18">
          <cell r="B18">
            <v>1</v>
          </cell>
          <cell r="C18" t="str">
            <v>АВТОНОМНА РЕСПУБЛIКА КРИМ</v>
          </cell>
          <cell r="D18">
            <v>1383865</v>
          </cell>
          <cell r="E18" t="str">
            <v>ВIДКРИТЕ АКЦIОНЕРНЕ ТОВАРИСТВО "БУДIВЕЛЬНЕ УПРАВЛIННЯ №813"</v>
          </cell>
          <cell r="F18">
            <v>1601.56861</v>
          </cell>
          <cell r="G18">
            <v>1600.87375</v>
          </cell>
          <cell r="H18">
            <v>6102.4540800000004</v>
          </cell>
          <cell r="I18">
            <v>6361.9971100000002</v>
          </cell>
          <cell r="J18">
            <v>4761.1233599999996</v>
          </cell>
          <cell r="K18">
            <v>0</v>
          </cell>
          <cell r="L18">
            <v>0</v>
          </cell>
          <cell r="M18">
            <v>268.98959000000002</v>
          </cell>
          <cell r="N18">
            <v>259.54302999999999</v>
          </cell>
        </row>
        <row r="19">
          <cell r="B19">
            <v>1</v>
          </cell>
          <cell r="C19" t="str">
            <v>АВТОНОМНА РЕСПУБЛIКА КРИМ</v>
          </cell>
          <cell r="D19">
            <v>31829422</v>
          </cell>
          <cell r="E19" t="str">
            <v>ДОЧЕРНЕЕ ПРЕДПРИЯТИЕ "КРЫМАВТОДОР" ОТКРЫТОГО АКЦИОНЕРНОГО ОБЩЕСТВА "ГОСУДАРСТВЕННАЯ АКЦИОНЕРНАЯ КОМПАНИЯ "АВТОМОБИЛЬНЫЕ ДОРОГИ УКРАИНЫ"</v>
          </cell>
          <cell r="F19">
            <v>4514.7822299999998</v>
          </cell>
          <cell r="G19">
            <v>4498.3381499999996</v>
          </cell>
          <cell r="H19">
            <v>5254.1109999999999</v>
          </cell>
          <cell r="I19">
            <v>6261.3040000000001</v>
          </cell>
          <cell r="J19">
            <v>1762.96585</v>
          </cell>
          <cell r="K19">
            <v>0</v>
          </cell>
          <cell r="L19">
            <v>0</v>
          </cell>
          <cell r="M19">
            <v>1026.2621099999999</v>
          </cell>
          <cell r="N19">
            <v>1007.193</v>
          </cell>
        </row>
        <row r="20">
          <cell r="B20">
            <v>1</v>
          </cell>
          <cell r="C20" t="str">
            <v>АВТОНОМНА РЕСПУБЛIКА КРИМ</v>
          </cell>
          <cell r="D20">
            <v>32085677</v>
          </cell>
          <cell r="E20" t="str">
            <v>ТОВАРИСТВО З ОБМЕЖЕНОЮ ВIДПОВIДАЛЬНIСТЮ "АТАН-КРИМ"</v>
          </cell>
          <cell r="F20">
            <v>2919.9515900000001</v>
          </cell>
          <cell r="G20">
            <v>2920.3118399999998</v>
          </cell>
          <cell r="H20">
            <v>5396.1802799999996</v>
          </cell>
          <cell r="I20">
            <v>5635.6284900000001</v>
          </cell>
          <cell r="J20">
            <v>2715.3166500000002</v>
          </cell>
          <cell r="K20">
            <v>0</v>
          </cell>
          <cell r="L20">
            <v>0</v>
          </cell>
          <cell r="M20">
            <v>241.88042999999999</v>
          </cell>
          <cell r="N20">
            <v>239.41827000000001</v>
          </cell>
        </row>
        <row r="21">
          <cell r="B21">
            <v>1</v>
          </cell>
          <cell r="C21" t="str">
            <v>АВТОНОМНА РЕСПУБЛIКА КРИМ</v>
          </cell>
          <cell r="D21">
            <v>3348005</v>
          </cell>
          <cell r="E21" t="str">
            <v>ВИРОБНИЧЕ ПIДПРИЄМСТВО ВОДОПРОВIДНО-КАНАЛIЗАЦIЙНОГО ГОСПОДАРСТВА ПIВДЕННОГО БЕРЕГА КРИМУ</v>
          </cell>
          <cell r="F21">
            <v>4080.36393</v>
          </cell>
          <cell r="G21">
            <v>4080.5121199999999</v>
          </cell>
          <cell r="H21">
            <v>5142.70363</v>
          </cell>
          <cell r="I21">
            <v>5537.70543</v>
          </cell>
          <cell r="J21">
            <v>1457.1933100000001</v>
          </cell>
          <cell r="K21">
            <v>0</v>
          </cell>
          <cell r="L21">
            <v>0</v>
          </cell>
          <cell r="M21">
            <v>395.15535</v>
          </cell>
          <cell r="N21">
            <v>395.14807000000002</v>
          </cell>
        </row>
        <row r="22">
          <cell r="B22">
            <v>2</v>
          </cell>
          <cell r="C22" t="str">
            <v>ВIННИЦЬКА ОБЛАСТЬ</v>
          </cell>
          <cell r="D22">
            <v>30805594</v>
          </cell>
          <cell r="E22" t="str">
            <v>ДОЧIРНЄ ПIДПРИЄМСТВО "УКРАЇНСЬКА ГОРIЛЧАНА КОМПАНIЯ "NEMIROFF"</v>
          </cell>
          <cell r="F22">
            <v>258634.97899999999</v>
          </cell>
          <cell r="G22">
            <v>250823.97500000001</v>
          </cell>
          <cell r="H22">
            <v>242905.99299999999</v>
          </cell>
          <cell r="I22">
            <v>280451.81599999999</v>
          </cell>
          <cell r="J22">
            <v>29627.8406</v>
          </cell>
          <cell r="K22">
            <v>0</v>
          </cell>
          <cell r="L22">
            <v>0</v>
          </cell>
          <cell r="M22">
            <v>47726.849600000001</v>
          </cell>
          <cell r="N22">
            <v>37037.667300000001</v>
          </cell>
        </row>
        <row r="23">
          <cell r="B23">
            <v>2</v>
          </cell>
          <cell r="C23" t="str">
            <v>ВIННИЦЬКА ОБЛАСТЬ</v>
          </cell>
          <cell r="D23">
            <v>130694</v>
          </cell>
          <cell r="E23" t="str">
            <v>ВIДКРИТЕ АКЦIОНЕРНЕ ТОВАРИСТВО "АКЦIОНЕРНА КОМПАНIЯ "ВIННИЦЯОБЛЕНЕРГО"</v>
          </cell>
          <cell r="F23">
            <v>14769.700699999999</v>
          </cell>
          <cell r="G23">
            <v>14881.362499999999</v>
          </cell>
          <cell r="H23">
            <v>27904.2287</v>
          </cell>
          <cell r="I23">
            <v>28071.9</v>
          </cell>
          <cell r="J23">
            <v>13190.5375</v>
          </cell>
          <cell r="K23">
            <v>0</v>
          </cell>
          <cell r="L23">
            <v>0</v>
          </cell>
          <cell r="M23">
            <v>2.30728</v>
          </cell>
          <cell r="N23">
            <v>-1.0622</v>
          </cell>
        </row>
        <row r="24">
          <cell r="B24">
            <v>2</v>
          </cell>
          <cell r="C24" t="str">
            <v>ВIННИЦЬКА ОБЛАСТЬ</v>
          </cell>
          <cell r="D24">
            <v>5470928</v>
          </cell>
          <cell r="E24" t="str">
            <v>ЛАДИЖИНСЬКА ТЕПЛОВА ЕЛЕКТРИЧНА СТАНЦIЯ</v>
          </cell>
          <cell r="F24">
            <v>5039.8991900000001</v>
          </cell>
          <cell r="G24">
            <v>5933.0256799999997</v>
          </cell>
          <cell r="H24">
            <v>16411.334599999998</v>
          </cell>
          <cell r="I24">
            <v>19980.4611</v>
          </cell>
          <cell r="J24">
            <v>14047.4354</v>
          </cell>
          <cell r="K24">
            <v>0</v>
          </cell>
          <cell r="L24">
            <v>-4034.1678999999999</v>
          </cell>
          <cell r="M24">
            <v>130.14422999999999</v>
          </cell>
          <cell r="N24">
            <v>-186.74964</v>
          </cell>
        </row>
        <row r="25">
          <cell r="B25">
            <v>2</v>
          </cell>
          <cell r="C25" t="str">
            <v>ВIННИЦЬКА ОБЛАСТЬ</v>
          </cell>
          <cell r="D25">
            <v>5459134</v>
          </cell>
          <cell r="E25" t="str">
            <v>ДЕРЖАВНЕ ПIДПРИЄМСТВО НЕМИРIВСЬКИЙ СПИРТОВИЙ ЗАВОД</v>
          </cell>
          <cell r="F25">
            <v>8774.5196400000004</v>
          </cell>
          <cell r="G25">
            <v>9130.5228499999994</v>
          </cell>
          <cell r="H25">
            <v>11387.8439</v>
          </cell>
          <cell r="I25">
            <v>11637.6098</v>
          </cell>
          <cell r="J25">
            <v>2507.0869400000001</v>
          </cell>
          <cell r="K25">
            <v>0</v>
          </cell>
          <cell r="L25">
            <v>0</v>
          </cell>
          <cell r="M25">
            <v>38.528820000000003</v>
          </cell>
          <cell r="N25">
            <v>-2.28695</v>
          </cell>
        </row>
        <row r="26">
          <cell r="B26">
            <v>2</v>
          </cell>
          <cell r="C26" t="str">
            <v>ВIННИЦЬКА ОБЛАСТЬ</v>
          </cell>
          <cell r="D26">
            <v>3338649</v>
          </cell>
          <cell r="E26" t="str">
            <v>ВIДКРИТЕ АКЦIОНЕРНЕ ТОВАРИСТВО ПО ГАЗОПОСТАЧАННЮ ТА ГАЗИФIКАЦIЇ "ВIННИЦЯГАЗ"</v>
          </cell>
          <cell r="F26">
            <v>8674.1185999999998</v>
          </cell>
          <cell r="G26">
            <v>8678.1565399999999</v>
          </cell>
          <cell r="H26">
            <v>8822.0476099999996</v>
          </cell>
          <cell r="I26">
            <v>8940.8794500000004</v>
          </cell>
          <cell r="J26">
            <v>262.72291000000001</v>
          </cell>
          <cell r="K26">
            <v>0</v>
          </cell>
          <cell r="L26">
            <v>0</v>
          </cell>
          <cell r="M26">
            <v>275.87741999999997</v>
          </cell>
          <cell r="N26">
            <v>90.769630000000006</v>
          </cell>
        </row>
        <row r="27">
          <cell r="B27">
            <v>2</v>
          </cell>
          <cell r="C27" t="str">
            <v>ВIННИЦЬКА ОБЛАСТЬ</v>
          </cell>
          <cell r="D27">
            <v>31255289</v>
          </cell>
          <cell r="E27" t="str">
            <v>ЗАКРИТЕ АКЦIОНЕРНЕ ТОВАРИСТВО "ВIННИЦЬКИЙ ЛIКЕРО-ГОРIЛЧАНИЙ ЗАВОД"</v>
          </cell>
          <cell r="F27">
            <v>3274.5101800000002</v>
          </cell>
          <cell r="G27">
            <v>3436.67886</v>
          </cell>
          <cell r="H27">
            <v>7418.3969999999999</v>
          </cell>
          <cell r="I27">
            <v>8932.67533</v>
          </cell>
          <cell r="J27">
            <v>5495.99647</v>
          </cell>
          <cell r="K27">
            <v>0</v>
          </cell>
          <cell r="L27">
            <v>0</v>
          </cell>
          <cell r="M27">
            <v>1852.7275299999999</v>
          </cell>
          <cell r="N27">
            <v>1258.6565900000001</v>
          </cell>
        </row>
        <row r="28">
          <cell r="B28">
            <v>2</v>
          </cell>
          <cell r="C28" t="str">
            <v>ВIННИЦЬКА ОБЛАСТЬ</v>
          </cell>
          <cell r="D28">
            <v>5513371</v>
          </cell>
          <cell r="E28" t="str">
            <v>ЗАКРИТЕ АКЦIОНЕРНЕ ТОВАРИСТВО "БЕРШАДСЬКИЙ ПИВОКОМБIНАТ"</v>
          </cell>
          <cell r="F28">
            <v>5593.1178499999996</v>
          </cell>
          <cell r="G28">
            <v>6013.5657099999999</v>
          </cell>
          <cell r="H28">
            <v>6935.3707000000004</v>
          </cell>
          <cell r="I28">
            <v>8606.0427799999998</v>
          </cell>
          <cell r="J28">
            <v>2592.4770699999999</v>
          </cell>
          <cell r="K28">
            <v>0</v>
          </cell>
          <cell r="L28">
            <v>0</v>
          </cell>
          <cell r="M28">
            <v>1719.8046099999999</v>
          </cell>
          <cell r="N28">
            <v>1420.3044600000001</v>
          </cell>
        </row>
        <row r="29">
          <cell r="B29">
            <v>2</v>
          </cell>
          <cell r="C29" t="str">
            <v>ВIННИЦЬКА ОБЛАСТЬ</v>
          </cell>
          <cell r="D29">
            <v>32054743</v>
          </cell>
          <cell r="E29" t="str">
            <v>ДОЧIРНЄ ПIДПРИЄМСТВО "ВIННИЦЬКИЙ ОБЛАВТОДОР" ВIДКРИТОГО АКЦIОНЕРНОГО ТОВАРИСТВА"ДЕРЖАВНА АКЦIОНЕРНА КОМПАНIЯ"АВТОМОБIЛЬНI ДОРОГИ УКРАЇНИ"</v>
          </cell>
          <cell r="F29">
            <v>5160.1282099999999</v>
          </cell>
          <cell r="G29">
            <v>5139.9302100000004</v>
          </cell>
          <cell r="H29">
            <v>8285.1556</v>
          </cell>
          <cell r="I29">
            <v>8355.6510999999991</v>
          </cell>
          <cell r="J29">
            <v>3215.7208900000001</v>
          </cell>
          <cell r="K29">
            <v>0</v>
          </cell>
          <cell r="L29">
            <v>0</v>
          </cell>
          <cell r="M29">
            <v>59.845869999999998</v>
          </cell>
          <cell r="N29">
            <v>55.216430000000003</v>
          </cell>
        </row>
        <row r="30">
          <cell r="B30">
            <v>2</v>
          </cell>
          <cell r="C30" t="str">
            <v>ВIННИЦЬКА ОБЛАСТЬ</v>
          </cell>
          <cell r="D30">
            <v>282435</v>
          </cell>
          <cell r="E30" t="str">
            <v>ВIДКРИТЕ АКЦIОНЕРНЕ ТОВАРИСТВО "ГНIВАНСЬКИЙ ЗАВОД СПЕЦЗАЛIЗОБЕТОНУ"</v>
          </cell>
          <cell r="F30">
            <v>5889.9936699999998</v>
          </cell>
          <cell r="G30">
            <v>6844.80296</v>
          </cell>
          <cell r="H30">
            <v>6716.6988199999996</v>
          </cell>
          <cell r="I30">
            <v>6824.4013199999999</v>
          </cell>
          <cell r="J30">
            <v>-20.40164</v>
          </cell>
          <cell r="K30">
            <v>0</v>
          </cell>
          <cell r="L30">
            <v>0</v>
          </cell>
          <cell r="M30">
            <v>33.110790000000001</v>
          </cell>
          <cell r="N30">
            <v>33.033720000000002</v>
          </cell>
        </row>
        <row r="31">
          <cell r="B31">
            <v>2</v>
          </cell>
          <cell r="C31" t="str">
            <v>ВIННИЦЬКА ОБЛАСТЬ</v>
          </cell>
          <cell r="D31">
            <v>13318821</v>
          </cell>
          <cell r="E31" t="str">
            <v>- НАУКОВО-ВИРОБНИЧЕ ПIДПРИЄМСТВО "ГАММА"</v>
          </cell>
          <cell r="F31">
            <v>4434.5764499999996</v>
          </cell>
          <cell r="G31">
            <v>4711.4871899999998</v>
          </cell>
          <cell r="H31">
            <v>6366.2776999999996</v>
          </cell>
          <cell r="I31">
            <v>6660.87428</v>
          </cell>
          <cell r="J31">
            <v>1949.3870899999999</v>
          </cell>
          <cell r="K31">
            <v>0</v>
          </cell>
          <cell r="L31">
            <v>0</v>
          </cell>
          <cell r="M31">
            <v>17.559460000000001</v>
          </cell>
          <cell r="N31">
            <v>-13.1387</v>
          </cell>
        </row>
        <row r="32">
          <cell r="B32">
            <v>2</v>
          </cell>
          <cell r="C32" t="str">
            <v>ВIННИЦЬКА ОБЛАСТЬ</v>
          </cell>
          <cell r="D32">
            <v>1057491</v>
          </cell>
          <cell r="E32" t="str">
            <v>ДЕРЖАВНЕ ПIДПРИЄМСТВО "ВIННИЦЯТРАНСПРИЛАД"</v>
          </cell>
          <cell r="F32">
            <v>5223.7796600000001</v>
          </cell>
          <cell r="G32">
            <v>5223.6567599999998</v>
          </cell>
          <cell r="H32">
            <v>6120.50324</v>
          </cell>
          <cell r="I32">
            <v>6412.4857599999996</v>
          </cell>
          <cell r="J32">
            <v>1188.829</v>
          </cell>
          <cell r="K32">
            <v>0</v>
          </cell>
          <cell r="L32">
            <v>0</v>
          </cell>
          <cell r="M32">
            <v>295.98029000000002</v>
          </cell>
          <cell r="N32">
            <v>291.98252000000002</v>
          </cell>
        </row>
        <row r="33">
          <cell r="B33">
            <v>2</v>
          </cell>
          <cell r="C33" t="str">
            <v>ВIННИЦЬКА ОБЛАСТЬ</v>
          </cell>
          <cell r="D33">
            <v>3338633</v>
          </cell>
          <cell r="E33" t="str">
            <v>ВIННИЦЬКЕ ОБЛАСНЕ КОМУНАЛЬНЕ ПIДПРИЄМСТВО ТЕПЛОВИХ МЕРЕЖ "ВIННИЦЯТЕПЛОКОМУНЕНЕРГО"</v>
          </cell>
          <cell r="F33">
            <v>1456.95877</v>
          </cell>
          <cell r="G33">
            <v>4998.9466000000002</v>
          </cell>
          <cell r="H33">
            <v>3935.2608700000001</v>
          </cell>
          <cell r="I33">
            <v>6206.9026199999998</v>
          </cell>
          <cell r="J33">
            <v>1207.9560200000001</v>
          </cell>
          <cell r="K33">
            <v>188.06229999999999</v>
          </cell>
          <cell r="L33">
            <v>-1718.2211</v>
          </cell>
          <cell r="M33">
            <v>0.84048</v>
          </cell>
          <cell r="N33">
            <v>-0.02</v>
          </cell>
        </row>
        <row r="34">
          <cell r="B34">
            <v>2</v>
          </cell>
          <cell r="C34" t="str">
            <v>ВIННИЦЬКА ОБЛАСТЬ</v>
          </cell>
          <cell r="D34">
            <v>21725012</v>
          </cell>
          <cell r="E34" t="str">
            <v>ПIВДЕННО-ЗАХIДНА ЕЛЕКТРОЕНЕРГЕТИЧНА СИСТЕМА ДЕРЖАВНОГО ПIДПРИЄМСТВА "НАЦIОНАЛЬНА ЕНЕРГЕТИЧНА КОМПАНIЯ "УКРЕНЕРГО"</v>
          </cell>
          <cell r="F34">
            <v>3448.6104</v>
          </cell>
          <cell r="G34">
            <v>3448.6054300000001</v>
          </cell>
          <cell r="H34">
            <v>6172.0212300000003</v>
          </cell>
          <cell r="I34">
            <v>6172.0511999999999</v>
          </cell>
          <cell r="J34">
            <v>2723.4457699999998</v>
          </cell>
          <cell r="K34">
            <v>0</v>
          </cell>
          <cell r="L34">
            <v>0</v>
          </cell>
          <cell r="M34">
            <v>5.0950000000000002E-2</v>
          </cell>
          <cell r="N34">
            <v>2.997E-2</v>
          </cell>
        </row>
        <row r="35">
          <cell r="B35">
            <v>2</v>
          </cell>
          <cell r="C35" t="str">
            <v>ВIННИЦЬКА ОБЛАСТЬ</v>
          </cell>
          <cell r="D35">
            <v>1057545</v>
          </cell>
          <cell r="E35" t="str">
            <v>ТОВАРИСТВО З ОБМЕЖЕНОЮ ВIДПОВIДАЛЬНIСТЮ ЖМЕРИНСЬКЕ ПIДПРИЄМСТВО "ЕКСПРЕС"</v>
          </cell>
          <cell r="F35">
            <v>7984.1029799999997</v>
          </cell>
          <cell r="G35">
            <v>7989.95424</v>
          </cell>
          <cell r="H35">
            <v>6050.6959399999996</v>
          </cell>
          <cell r="I35">
            <v>6166.5116900000003</v>
          </cell>
          <cell r="J35">
            <v>-1823.4426000000001</v>
          </cell>
          <cell r="K35">
            <v>0</v>
          </cell>
          <cell r="L35">
            <v>0</v>
          </cell>
          <cell r="M35">
            <v>108.73569000000001</v>
          </cell>
          <cell r="N35">
            <v>105.75587</v>
          </cell>
        </row>
        <row r="36">
          <cell r="B36">
            <v>2</v>
          </cell>
          <cell r="C36" t="str">
            <v>ВIННИЦЬКА ОБЛАСТЬ</v>
          </cell>
          <cell r="D36">
            <v>13307734</v>
          </cell>
          <cell r="E36" t="str">
            <v>ПРИВАТНЕ ПIДПРИЄМСТВО "ПРИВАТНЕ МАЛЕ ПIДПРИЄМСТВО ВИРОБНИЧА ФIРМА "ПАНДА"</v>
          </cell>
          <cell r="F36">
            <v>5441.76901</v>
          </cell>
          <cell r="G36">
            <v>5425.1359599999996</v>
          </cell>
          <cell r="H36">
            <v>6071.4087099999997</v>
          </cell>
          <cell r="I36">
            <v>6094.7245000000003</v>
          </cell>
          <cell r="J36">
            <v>669.58853999999997</v>
          </cell>
          <cell r="K36">
            <v>0</v>
          </cell>
          <cell r="L36">
            <v>0</v>
          </cell>
          <cell r="M36">
            <v>2.1655700000000002</v>
          </cell>
          <cell r="N36">
            <v>-4.0749599999999999</v>
          </cell>
        </row>
        <row r="37">
          <cell r="B37">
            <v>2</v>
          </cell>
          <cell r="C37" t="str">
            <v>ВIННИЦЬКА ОБЛАСТЬ</v>
          </cell>
          <cell r="D37">
            <v>13333298</v>
          </cell>
          <cell r="E37" t="str">
            <v>ПРИВАТНЕ ПIДПРИЄМСТВО "КРЯЖ"</v>
          </cell>
          <cell r="F37">
            <v>2926.3691100000001</v>
          </cell>
          <cell r="G37">
            <v>2925.6991800000001</v>
          </cell>
          <cell r="H37">
            <v>4894.8253699999996</v>
          </cell>
          <cell r="I37">
            <v>4859.8062099999997</v>
          </cell>
          <cell r="J37">
            <v>1934.1070299999999</v>
          </cell>
          <cell r="K37">
            <v>0</v>
          </cell>
          <cell r="L37">
            <v>0</v>
          </cell>
          <cell r="M37">
            <v>1.81603</v>
          </cell>
          <cell r="N37">
            <v>1.49794</v>
          </cell>
        </row>
        <row r="38">
          <cell r="B38">
            <v>2</v>
          </cell>
          <cell r="C38" t="str">
            <v>ВIННИЦЬКА ОБЛАСТЬ</v>
          </cell>
          <cell r="D38">
            <v>23063575</v>
          </cell>
          <cell r="E38" t="str">
            <v>ФIРМА "ЛЮСТДОРФ" У ФОРМI ТОВАРИСТВА З ОБМЕЖЕНОЮ ВIДПОВIДАЛЬНIСТЮ</v>
          </cell>
          <cell r="F38">
            <v>2662.2392100000002</v>
          </cell>
          <cell r="G38">
            <v>2678.4119900000001</v>
          </cell>
          <cell r="H38">
            <v>4242.9326000000001</v>
          </cell>
          <cell r="I38">
            <v>4332.8448099999996</v>
          </cell>
          <cell r="J38">
            <v>1654.43282</v>
          </cell>
          <cell r="K38">
            <v>0</v>
          </cell>
          <cell r="L38">
            <v>0</v>
          </cell>
          <cell r="M38">
            <v>12.34056</v>
          </cell>
          <cell r="N38">
            <v>11.731719999999999</v>
          </cell>
        </row>
        <row r="39">
          <cell r="B39">
            <v>2</v>
          </cell>
          <cell r="C39" t="str">
            <v>ВIННИЦЬКА ОБЛАСТЬ</v>
          </cell>
          <cell r="D39">
            <v>20112362</v>
          </cell>
          <cell r="E39" t="str">
            <v>СПIЛЬНЕ УКРАЇНСЬКЕ-IСПАНСЬКЕ ПIДПРИЄМСТВО У ФОРМI ТОВАРИСТВА З ОБМЕЖЕНОЮ ВIДПОВIДАЛЬНIСТЮ "СПЕРКО УКРАЇНА"</v>
          </cell>
          <cell r="F39">
            <v>3660.2724499999999</v>
          </cell>
          <cell r="G39">
            <v>3315.2375099999999</v>
          </cell>
          <cell r="H39">
            <v>4081.79277</v>
          </cell>
          <cell r="I39">
            <v>4121.5795900000003</v>
          </cell>
          <cell r="J39">
            <v>806.34208000000001</v>
          </cell>
          <cell r="K39">
            <v>0</v>
          </cell>
          <cell r="L39">
            <v>0</v>
          </cell>
          <cell r="M39">
            <v>1.2297400000000001</v>
          </cell>
          <cell r="N39">
            <v>1.05871</v>
          </cell>
        </row>
        <row r="40">
          <cell r="B40">
            <v>2</v>
          </cell>
          <cell r="C40" t="str">
            <v>ВIННИЦЬКА ОБЛАСТЬ</v>
          </cell>
          <cell r="D40">
            <v>2583187</v>
          </cell>
          <cell r="E40" t="str">
            <v>ДОЧIРНЄ ПIДПРИЄМСТВО "КЛIНIЧНИЙ САНАТОРIЙ "ХМIЛЬНИК"" ЗАКРИТОГО АКЦIОНЕРНОГО ТОВАРИСТВА ЛIКУВАЛЬНО-ОЗДОРОВЧИХ ЗАКЛАДIВ "УКРПРОФОЗДОРОВНИЦЯ "УКРПРОФОЗ</v>
          </cell>
          <cell r="F40">
            <v>3564.94245</v>
          </cell>
          <cell r="G40">
            <v>3615.1725000000001</v>
          </cell>
          <cell r="H40">
            <v>3648.0764600000002</v>
          </cell>
          <cell r="I40">
            <v>3828.2938600000002</v>
          </cell>
          <cell r="J40">
            <v>213.12136000000001</v>
          </cell>
          <cell r="K40">
            <v>0</v>
          </cell>
          <cell r="L40">
            <v>0</v>
          </cell>
          <cell r="M40">
            <v>237.39308</v>
          </cell>
          <cell r="N40">
            <v>177.81267</v>
          </cell>
        </row>
        <row r="41">
          <cell r="B41">
            <v>2</v>
          </cell>
          <cell r="C41" t="str">
            <v>ВIННИЦЬКА ОБЛАСТЬ</v>
          </cell>
          <cell r="D41">
            <v>24895253</v>
          </cell>
          <cell r="E41" t="str">
            <v>ТОВАРИСТВО З ОБМЕЖЕНОЮ ВIДПОВIДАЛЬНIСТЮ "ЕНЕРГОIНВЕСТ"</v>
          </cell>
          <cell r="F41">
            <v>3159.3332</v>
          </cell>
          <cell r="G41">
            <v>3159.67724</v>
          </cell>
          <cell r="H41">
            <v>3549.0877099999998</v>
          </cell>
          <cell r="I41">
            <v>3567.0319</v>
          </cell>
          <cell r="J41">
            <v>407.35466000000002</v>
          </cell>
          <cell r="K41">
            <v>0</v>
          </cell>
          <cell r="L41">
            <v>0</v>
          </cell>
          <cell r="M41">
            <v>126.95507000000001</v>
          </cell>
          <cell r="N41">
            <v>14.35868</v>
          </cell>
        </row>
        <row r="42">
          <cell r="B42">
            <v>3</v>
          </cell>
          <cell r="C42" t="str">
            <v>ВОЛИНСЬКА ОБЛАСТЬ</v>
          </cell>
          <cell r="D42">
            <v>5808592</v>
          </cell>
          <cell r="E42" t="str">
            <v>ВIДКРИТЕ АКЦIОНЕРНЕ ТОВАРИСТВО "ЛУЦЬКИЙ АВТОМОБIЛЬНИЙ ЗАВОД"</v>
          </cell>
          <cell r="F42">
            <v>27048.831699999999</v>
          </cell>
          <cell r="G42">
            <v>26814.5651</v>
          </cell>
          <cell r="H42">
            <v>113269.266</v>
          </cell>
          <cell r="I42">
            <v>114317.008</v>
          </cell>
          <cell r="J42">
            <v>87502.4427</v>
          </cell>
          <cell r="K42">
            <v>0</v>
          </cell>
          <cell r="L42">
            <v>0</v>
          </cell>
          <cell r="M42">
            <v>1125.1409699999999</v>
          </cell>
          <cell r="N42">
            <v>966.99726999999996</v>
          </cell>
        </row>
        <row r="43">
          <cell r="B43">
            <v>3</v>
          </cell>
          <cell r="C43" t="str">
            <v>ВОЛИНСЬКА ОБЛАСТЬ</v>
          </cell>
          <cell r="D43">
            <v>5515312</v>
          </cell>
          <cell r="E43" t="str">
            <v>ДЕРЖАВНЕ ПIДПРИЄМСТВО ЛУЦЬКИЙ СПИРТОГОРIЛЧАНИЙ КОМБIНАТ</v>
          </cell>
          <cell r="F43">
            <v>46426.877</v>
          </cell>
          <cell r="G43">
            <v>53218.9787</v>
          </cell>
          <cell r="H43">
            <v>79294.16</v>
          </cell>
          <cell r="I43">
            <v>76246.115699999995</v>
          </cell>
          <cell r="J43">
            <v>23027.136999999999</v>
          </cell>
          <cell r="K43">
            <v>0</v>
          </cell>
          <cell r="L43">
            <v>0</v>
          </cell>
          <cell r="M43">
            <v>12351.4843</v>
          </cell>
          <cell r="N43">
            <v>-3939.6891000000001</v>
          </cell>
        </row>
        <row r="44">
          <cell r="B44">
            <v>3</v>
          </cell>
          <cell r="C44" t="str">
            <v>ВОЛИНСЬКА ОБЛАСТЬ</v>
          </cell>
          <cell r="D44">
            <v>20134889</v>
          </cell>
          <cell r="E44" t="str">
            <v>ВIДКРИТЕ АКЦIОНЕРНЕ ТОВАРИСТВО "ВОЛИНЬХОЛДIНГ"</v>
          </cell>
          <cell r="F44">
            <v>39930.203200000004</v>
          </cell>
          <cell r="G44">
            <v>40019.712899999999</v>
          </cell>
          <cell r="H44">
            <v>50177.818500000001</v>
          </cell>
          <cell r="I44">
            <v>50222.156799999997</v>
          </cell>
          <cell r="J44">
            <v>10202.4439</v>
          </cell>
          <cell r="K44">
            <v>0</v>
          </cell>
          <cell r="L44">
            <v>0</v>
          </cell>
          <cell r="M44">
            <v>138.30598000000001</v>
          </cell>
          <cell r="N44">
            <v>31.454879999999999</v>
          </cell>
        </row>
        <row r="45">
          <cell r="B45">
            <v>3</v>
          </cell>
          <cell r="C45" t="str">
            <v>ВОЛИНСЬКА ОБЛАСТЬ</v>
          </cell>
          <cell r="D45">
            <v>21742251</v>
          </cell>
          <cell r="E45" t="str">
            <v>ПIДПРИЄМСТВО "ВОЛИНЬАВТОМОТОСЕРВIС"</v>
          </cell>
          <cell r="F45">
            <v>12670.559800000001</v>
          </cell>
          <cell r="G45">
            <v>9190.53989</v>
          </cell>
          <cell r="H45">
            <v>34189.909099999997</v>
          </cell>
          <cell r="I45">
            <v>34276.081599999998</v>
          </cell>
          <cell r="J45">
            <v>25085.541700000002</v>
          </cell>
          <cell r="K45">
            <v>0</v>
          </cell>
          <cell r="L45">
            <v>0</v>
          </cell>
          <cell r="M45">
            <v>6.6844999999999999</v>
          </cell>
          <cell r="N45">
            <v>-0.13067999999999999</v>
          </cell>
        </row>
        <row r="46">
          <cell r="B46">
            <v>3</v>
          </cell>
          <cell r="C46" t="str">
            <v>ВОЛИНСЬКА ОБЛАСТЬ</v>
          </cell>
          <cell r="D46">
            <v>131512</v>
          </cell>
          <cell r="E46" t="str">
            <v>ВIДКРИТЕ АКЦIОНЕРНЕ ТОВАРИСТВО "ВОЛИНЬОБЛЕНЕРГО"</v>
          </cell>
          <cell r="F46">
            <v>10211.080400000001</v>
          </cell>
          <cell r="G46">
            <v>9322.0906599999998</v>
          </cell>
          <cell r="H46">
            <v>20934.977500000001</v>
          </cell>
          <cell r="I46">
            <v>22104.2834</v>
          </cell>
          <cell r="J46">
            <v>12782.1927</v>
          </cell>
          <cell r="K46">
            <v>121.30656999999999</v>
          </cell>
          <cell r="L46">
            <v>-731.20343000000003</v>
          </cell>
          <cell r="M46">
            <v>32.523040000000002</v>
          </cell>
          <cell r="N46">
            <v>21.29964</v>
          </cell>
        </row>
        <row r="47">
          <cell r="B47">
            <v>3</v>
          </cell>
          <cell r="C47" t="str">
            <v>ВОЛИНСЬКА ОБЛАСТЬ</v>
          </cell>
          <cell r="D47">
            <v>21751578</v>
          </cell>
          <cell r="E47" t="str">
            <v>СПIЛЬНЕ УКРАЇНСЬКО-ПОЛЬСЬКЕ ПIДПРИЄМСТВО У ФОРМI ТОВАРИСТВА З ОБМЕЖЕНОЮ ВIДПОВIДАЛЬНIСТЮ "МОДЕРН-ЕКСПО"</v>
          </cell>
          <cell r="F47">
            <v>6510.4611100000002</v>
          </cell>
          <cell r="G47">
            <v>6499.11492</v>
          </cell>
          <cell r="H47">
            <v>7671.8115799999996</v>
          </cell>
          <cell r="I47">
            <v>8607.5961200000002</v>
          </cell>
          <cell r="J47">
            <v>2108.4812000000002</v>
          </cell>
          <cell r="K47">
            <v>0</v>
          </cell>
          <cell r="L47">
            <v>0</v>
          </cell>
          <cell r="M47">
            <v>931.13914</v>
          </cell>
          <cell r="N47">
            <v>930.89936999999998</v>
          </cell>
        </row>
        <row r="48">
          <cell r="B48">
            <v>3</v>
          </cell>
          <cell r="C48" t="str">
            <v>ВОЛИНСЬКА ОБЛАСТЬ</v>
          </cell>
          <cell r="D48">
            <v>8029701</v>
          </cell>
          <cell r="E48" t="str">
            <v>ДЕРЖАВНЕ ПIДПРИЄМСТВО МIНIСТЕРСТВА ОБОРОНИ УКРАЇНИ "ЛУЦЬКИЙ РЕМОНТНИЙ ЗАВОД "МОТОР"</v>
          </cell>
          <cell r="F48">
            <v>6053.5470999999998</v>
          </cell>
          <cell r="G48">
            <v>5568.2383900000004</v>
          </cell>
          <cell r="H48">
            <v>7966.8024100000002</v>
          </cell>
          <cell r="I48">
            <v>7015.5474299999996</v>
          </cell>
          <cell r="J48">
            <v>1447.3090400000001</v>
          </cell>
          <cell r="K48">
            <v>0</v>
          </cell>
          <cell r="L48">
            <v>0</v>
          </cell>
          <cell r="M48">
            <v>1894.8492900000001</v>
          </cell>
          <cell r="N48">
            <v>-986.79956000000004</v>
          </cell>
        </row>
        <row r="49">
          <cell r="B49">
            <v>3</v>
          </cell>
          <cell r="C49" t="str">
            <v>ВОЛИНСЬКА ОБЛАСТЬ</v>
          </cell>
          <cell r="D49">
            <v>225644</v>
          </cell>
          <cell r="E49" t="str">
            <v>ВIДКРИТЕ АКЦIОНЕРНЕ ТОВАРИСТВО "ЕЛЕКТРОТЕРМОМЕТРIЯ"</v>
          </cell>
          <cell r="F49">
            <v>6217.3290699999998</v>
          </cell>
          <cell r="G49">
            <v>6208.76595</v>
          </cell>
          <cell r="H49">
            <v>5996.9683699999996</v>
          </cell>
          <cell r="I49">
            <v>6026.7209599999996</v>
          </cell>
          <cell r="J49">
            <v>-182.04499000000001</v>
          </cell>
          <cell r="K49">
            <v>0</v>
          </cell>
          <cell r="L49">
            <v>0</v>
          </cell>
          <cell r="M49">
            <v>25.916979999999999</v>
          </cell>
          <cell r="N49">
            <v>25.478280000000002</v>
          </cell>
        </row>
        <row r="50">
          <cell r="B50">
            <v>3</v>
          </cell>
          <cell r="C50" t="str">
            <v>ВОЛИНСЬКА ОБЛАСТЬ</v>
          </cell>
          <cell r="D50">
            <v>32269816</v>
          </cell>
          <cell r="E50" t="str">
            <v>ТОВАРИСТВО З ОБМЕЖЕНОЮ ВIДПОВIДАЛЬНIСТЮ "КОНТИНIУМ-УКР-РЕСУРС"</v>
          </cell>
          <cell r="F50">
            <v>3924.05422</v>
          </cell>
          <cell r="G50">
            <v>6114.76</v>
          </cell>
          <cell r="H50">
            <v>5902.6043799999998</v>
          </cell>
          <cell r="I50">
            <v>5750.6704499999996</v>
          </cell>
          <cell r="J50">
            <v>-364.08954999999997</v>
          </cell>
          <cell r="K50">
            <v>0</v>
          </cell>
          <cell r="L50">
            <v>0</v>
          </cell>
          <cell r="M50">
            <v>3837.0926100000001</v>
          </cell>
          <cell r="N50">
            <v>-151.93394000000001</v>
          </cell>
        </row>
        <row r="51">
          <cell r="B51">
            <v>3</v>
          </cell>
          <cell r="C51" t="str">
            <v>ВОЛИНСЬКА ОБЛАСТЬ</v>
          </cell>
          <cell r="D51">
            <v>32035139</v>
          </cell>
          <cell r="E51" t="str">
            <v>ДОЧIРНЄ ПIДПРИЄМСТВО "ВОЛИНСЬКИЙ ОБЛАВТОДОР" ВIДКРИТОГО АКЦIОНЕРНОГО ТОВАРИСТВА "ДЕРЖАВНА АКЦIОНЕРНА КОМПАНIЯ "АВТОМОБIЛЬНI ДОРОГИ УКРАЇНИ"</v>
          </cell>
          <cell r="F51">
            <v>3288.0900299999998</v>
          </cell>
          <cell r="G51">
            <v>3314.6813699999998</v>
          </cell>
          <cell r="H51">
            <v>4935.5968599999997</v>
          </cell>
          <cell r="I51">
            <v>4945.6299200000003</v>
          </cell>
          <cell r="J51">
            <v>1630.9485500000001</v>
          </cell>
          <cell r="K51">
            <v>0</v>
          </cell>
          <cell r="L51">
            <v>0</v>
          </cell>
          <cell r="M51">
            <v>55.832729999999998</v>
          </cell>
          <cell r="N51">
            <v>-0.13900000000000001</v>
          </cell>
        </row>
        <row r="52">
          <cell r="B52">
            <v>3</v>
          </cell>
          <cell r="C52" t="str">
            <v>ВОЛИНСЬКА ОБЛАСТЬ</v>
          </cell>
          <cell r="D52">
            <v>30391925</v>
          </cell>
          <cell r="E52" t="str">
            <v>ДЕРЖАВНЕ КОМУНАЛЬНЕ ПIДПРИЄМСТВО "ЛУЦЬКТЕПЛО"</v>
          </cell>
          <cell r="F52">
            <v>5233.4986900000004</v>
          </cell>
          <cell r="G52">
            <v>5480.4005800000004</v>
          </cell>
          <cell r="H52">
            <v>4165.5438199999999</v>
          </cell>
          <cell r="I52">
            <v>4851.0080900000003</v>
          </cell>
          <cell r="J52">
            <v>-629.39248999999995</v>
          </cell>
          <cell r="K52">
            <v>0</v>
          </cell>
          <cell r="L52">
            <v>0</v>
          </cell>
          <cell r="M52">
            <v>679.00279</v>
          </cell>
          <cell r="N52">
            <v>675.53219999999999</v>
          </cell>
        </row>
        <row r="53">
          <cell r="B53">
            <v>3</v>
          </cell>
          <cell r="C53" t="str">
            <v>ВОЛИНСЬКА ОБЛАСТЬ</v>
          </cell>
          <cell r="D53">
            <v>19233095</v>
          </cell>
          <cell r="E53" t="str">
            <v>ТОВАРИСТВО З ОБМЕЖЕНОЮ ВIДПОВIДАЛЬНIСТЮ КОМЕРЦIЙНИЙ БАНК "ЗАХIДIНКОМБАНК"</v>
          </cell>
          <cell r="F53">
            <v>3558.4594000000002</v>
          </cell>
          <cell r="G53">
            <v>3554.2645299999999</v>
          </cell>
          <cell r="H53">
            <v>4508.8589400000001</v>
          </cell>
          <cell r="I53">
            <v>4510.6342400000003</v>
          </cell>
          <cell r="J53">
            <v>956.36971000000005</v>
          </cell>
          <cell r="K53">
            <v>0</v>
          </cell>
          <cell r="L53">
            <v>0</v>
          </cell>
          <cell r="M53">
            <v>2.5807500000000001</v>
          </cell>
          <cell r="N53">
            <v>1.7363900000000001</v>
          </cell>
        </row>
        <row r="54">
          <cell r="B54">
            <v>3</v>
          </cell>
          <cell r="C54" t="str">
            <v>ВОЛИНСЬКА ОБЛАСТЬ</v>
          </cell>
          <cell r="D54">
            <v>32365965</v>
          </cell>
          <cell r="E54" t="str">
            <v>ДЕРЖАВНЕ ПIДПРИЄМСТВО "ВОЛИНЬВУГIЛЛЯ"</v>
          </cell>
          <cell r="F54">
            <v>11928.5455</v>
          </cell>
          <cell r="G54">
            <v>5510.61031</v>
          </cell>
          <cell r="H54">
            <v>-1017.9791</v>
          </cell>
          <cell r="I54">
            <v>4130.4480999999996</v>
          </cell>
          <cell r="J54">
            <v>-1380.1622</v>
          </cell>
          <cell r="K54">
            <v>10497.004000000001</v>
          </cell>
          <cell r="L54">
            <v>-4945.03</v>
          </cell>
          <cell r="M54">
            <v>6.6036400000000004</v>
          </cell>
          <cell r="N54">
            <v>6.5539100000000001</v>
          </cell>
        </row>
        <row r="55">
          <cell r="B55">
            <v>3</v>
          </cell>
          <cell r="C55" t="str">
            <v>ВОЛИНСЬКА ОБЛАСТЬ</v>
          </cell>
          <cell r="D55">
            <v>21746726</v>
          </cell>
          <cell r="E55" t="str">
            <v>СПIЛЬНЕ УКРАЇНСЬКО-СЛОВАЦЬКЕ ПIДПРИЄМСТВО АКЦIОНЕРНЕ ТОВАРИСТВО ЗАКРИТОГО ТИПУ "ВОЛИНЬПАК"</v>
          </cell>
          <cell r="F55">
            <v>3101.3835100000001</v>
          </cell>
          <cell r="G55">
            <v>3194.3741300000002</v>
          </cell>
          <cell r="H55">
            <v>3478.3318800000002</v>
          </cell>
          <cell r="I55">
            <v>4061.73288</v>
          </cell>
          <cell r="J55">
            <v>867.35874999999999</v>
          </cell>
          <cell r="K55">
            <v>0</v>
          </cell>
          <cell r="L55">
            <v>0</v>
          </cell>
          <cell r="M55">
            <v>209.14322999999999</v>
          </cell>
          <cell r="N55">
            <v>208.40100000000001</v>
          </cell>
        </row>
        <row r="56">
          <cell r="B56">
            <v>3</v>
          </cell>
          <cell r="C56" t="str">
            <v>ВОЛИНСЬКА ОБЛАСТЬ</v>
          </cell>
          <cell r="D56">
            <v>30248307</v>
          </cell>
          <cell r="E56" t="str">
            <v>ВIДКРИТЕ АКЦIОНЕРНЕ ТОВАРИСТВО "ЛУЦЬКСАНТЕХМОНТАЖ N 536"</v>
          </cell>
          <cell r="F56">
            <v>3853.7510400000001</v>
          </cell>
          <cell r="G56">
            <v>3839.4509400000002</v>
          </cell>
          <cell r="H56">
            <v>3756.9949000000001</v>
          </cell>
          <cell r="I56">
            <v>3972.17391</v>
          </cell>
          <cell r="J56">
            <v>132.72297</v>
          </cell>
          <cell r="K56">
            <v>0</v>
          </cell>
          <cell r="L56">
            <v>0</v>
          </cell>
          <cell r="M56">
            <v>241.40565000000001</v>
          </cell>
          <cell r="N56">
            <v>215.17901000000001</v>
          </cell>
        </row>
        <row r="57">
          <cell r="B57">
            <v>3</v>
          </cell>
          <cell r="C57" t="str">
            <v>ВОЛИНСЬКА ОБЛАСТЬ</v>
          </cell>
          <cell r="D57">
            <v>13356951</v>
          </cell>
          <cell r="E57" t="str">
            <v>ЗАКРИТЕ АКЦIОНЕРНЕ ТОВАРИСТВО "ВОЛИНСЬКА ФОНДОВА КОМПАНIЯ"</v>
          </cell>
          <cell r="F57">
            <v>678.14309000000003</v>
          </cell>
          <cell r="G57">
            <v>706.21190000000001</v>
          </cell>
          <cell r="H57">
            <v>3635.10725</v>
          </cell>
          <cell r="I57">
            <v>3674.3624199999999</v>
          </cell>
          <cell r="J57">
            <v>2968.1505200000001</v>
          </cell>
          <cell r="K57">
            <v>0</v>
          </cell>
          <cell r="L57">
            <v>0</v>
          </cell>
          <cell r="M57">
            <v>80.133690000000001</v>
          </cell>
          <cell r="N57">
            <v>39.124960000000002</v>
          </cell>
        </row>
        <row r="58">
          <cell r="B58">
            <v>3</v>
          </cell>
          <cell r="C58" t="str">
            <v>ВОЛИНСЬКА ОБЛАСТЬ</v>
          </cell>
          <cell r="D58">
            <v>32650231</v>
          </cell>
          <cell r="E58" t="str">
            <v>ТОВАРИСТВО З ОБМЕЖЕНОЮ ВIДПОВIДАЛЬНIСТЮ "ГIППО"</v>
          </cell>
          <cell r="F58">
            <v>323.53532999999999</v>
          </cell>
          <cell r="G58">
            <v>214.71843999999999</v>
          </cell>
          <cell r="H58">
            <v>2453.15994</v>
          </cell>
          <cell r="I58">
            <v>2754.1399000000001</v>
          </cell>
          <cell r="J58">
            <v>2539.42146</v>
          </cell>
          <cell r="K58">
            <v>0</v>
          </cell>
          <cell r="L58">
            <v>-3.3800000000000002E-3</v>
          </cell>
          <cell r="M58">
            <v>279.56328999999999</v>
          </cell>
          <cell r="N58">
            <v>278.36979000000002</v>
          </cell>
        </row>
        <row r="59">
          <cell r="B59">
            <v>3</v>
          </cell>
          <cell r="C59" t="str">
            <v>ВОЛИНСЬКА ОБЛАСТЬ</v>
          </cell>
          <cell r="D59">
            <v>31401373</v>
          </cell>
          <cell r="E59" t="str">
            <v>ТОВАРИСТВО З ОБМЕЖЕНОЮ ВIДПОВIДАЛЬНIСТЮ "СМП"</v>
          </cell>
          <cell r="F59">
            <v>2091.46101</v>
          </cell>
          <cell r="G59">
            <v>1600.92542</v>
          </cell>
          <cell r="H59">
            <v>2306.5589</v>
          </cell>
          <cell r="I59">
            <v>2753.7522800000002</v>
          </cell>
          <cell r="J59">
            <v>1152.8268599999999</v>
          </cell>
          <cell r="K59">
            <v>0</v>
          </cell>
          <cell r="L59">
            <v>0</v>
          </cell>
          <cell r="M59">
            <v>429.42380000000003</v>
          </cell>
          <cell r="N59">
            <v>423.42935</v>
          </cell>
        </row>
        <row r="60">
          <cell r="B60">
            <v>3</v>
          </cell>
          <cell r="C60" t="str">
            <v>ВОЛИНСЬКА ОБЛАСТЬ</v>
          </cell>
          <cell r="D60">
            <v>3339459</v>
          </cell>
          <cell r="E60" t="str">
            <v>ПО ГАЗОПОСТАЧАННЮ ТА ГАЗИФIКАЦIЇ "ВОЛИНЬГАЗ"</v>
          </cell>
          <cell r="F60">
            <v>4934.4094999999998</v>
          </cell>
          <cell r="G60">
            <v>1402.7673299999999</v>
          </cell>
          <cell r="H60">
            <v>-46.821829999999999</v>
          </cell>
          <cell r="I60">
            <v>2656.56864</v>
          </cell>
          <cell r="J60">
            <v>1253.8013100000001</v>
          </cell>
          <cell r="K60">
            <v>0</v>
          </cell>
          <cell r="L60">
            <v>-3506.6862000000001</v>
          </cell>
          <cell r="M60">
            <v>278.65836999999999</v>
          </cell>
          <cell r="N60">
            <v>266.36446999999998</v>
          </cell>
        </row>
        <row r="61">
          <cell r="B61">
            <v>3</v>
          </cell>
          <cell r="C61" t="str">
            <v>ВОЛИНСЬКА ОБЛАСТЬ</v>
          </cell>
          <cell r="D61">
            <v>3339489</v>
          </cell>
          <cell r="E61" t="str">
            <v>КОМУНАЛЬНЕ ПIДПРИЄМСТВО "ЛУЦЬКВОДОКАНАЛ"</v>
          </cell>
          <cell r="F61">
            <v>3830.76388</v>
          </cell>
          <cell r="G61">
            <v>3132.99269</v>
          </cell>
          <cell r="H61">
            <v>2290.0929000000001</v>
          </cell>
          <cell r="I61">
            <v>2559.3429900000001</v>
          </cell>
          <cell r="J61">
            <v>-573.64970000000005</v>
          </cell>
          <cell r="K61">
            <v>721.85262</v>
          </cell>
          <cell r="L61">
            <v>-198.94022000000001</v>
          </cell>
          <cell r="M61">
            <v>5.0553699999999999</v>
          </cell>
          <cell r="N61">
            <v>0.12497999999999999</v>
          </cell>
        </row>
        <row r="62">
          <cell r="B62">
            <v>4</v>
          </cell>
          <cell r="C62" t="str">
            <v>ДНIПРОПЕТРОВСЬКА ОБЛАСТЬ</v>
          </cell>
          <cell r="D62">
            <v>1073828</v>
          </cell>
          <cell r="E62" t="str">
            <v>ДЕРЖАВНЕ ПIДПРИЄМСТВО "ПРИДНIПРОВСЬКА ЗАЛIЗНИЦЯ"</v>
          </cell>
          <cell r="F62">
            <v>827260.55299999996</v>
          </cell>
          <cell r="G62">
            <v>827296.78300000005</v>
          </cell>
          <cell r="H62">
            <v>743313.49100000004</v>
          </cell>
          <cell r="I62">
            <v>793873.91200000001</v>
          </cell>
          <cell r="J62">
            <v>-33422.870000000003</v>
          </cell>
          <cell r="K62">
            <v>0</v>
          </cell>
          <cell r="L62">
            <v>0</v>
          </cell>
          <cell r="M62">
            <v>50590.451399999998</v>
          </cell>
          <cell r="N62">
            <v>50530.053</v>
          </cell>
        </row>
        <row r="63">
          <cell r="B63">
            <v>4</v>
          </cell>
          <cell r="C63" t="str">
            <v>ДНIПРОПЕТРОВСЬКА ОБЛАСТЬ</v>
          </cell>
          <cell r="D63">
            <v>24432974</v>
          </cell>
          <cell r="E63" t="str">
            <v>ВIДКРИТЕ АКЦIОНЕРНЕ ТОВАРИСТВО "МIТТАЛ СТIЛ КРИВИЙ РIГ"</v>
          </cell>
          <cell r="F63">
            <v>531642.32999999996</v>
          </cell>
          <cell r="G63">
            <v>362285.984</v>
          </cell>
          <cell r="H63">
            <v>563110.31499999994</v>
          </cell>
          <cell r="I63">
            <v>536610.78399999999</v>
          </cell>
          <cell r="J63">
            <v>174324.8</v>
          </cell>
          <cell r="K63">
            <v>0</v>
          </cell>
          <cell r="L63">
            <v>0</v>
          </cell>
          <cell r="M63">
            <v>178718.86799999999</v>
          </cell>
          <cell r="N63">
            <v>-26517.855</v>
          </cell>
        </row>
        <row r="64">
          <cell r="B64">
            <v>4</v>
          </cell>
          <cell r="C64" t="str">
            <v>ДНIПРОПЕТРОВСЬКА ОБЛАСТЬ</v>
          </cell>
          <cell r="D64">
            <v>191023</v>
          </cell>
          <cell r="E64" t="str">
            <v>ВIДКРИТЕ АКЦIОНЕРНЕ ТОВАРИСТВО ПIВНIЧНИЙ ГIРНИЧО-ЗБАГАЧУВАЛЬНИЙ КОМБIНАТ</v>
          </cell>
          <cell r="F64">
            <v>604360.12699999998</v>
          </cell>
          <cell r="G64">
            <v>609001.44700000004</v>
          </cell>
          <cell r="H64">
            <v>334915.52899999998</v>
          </cell>
          <cell r="I64">
            <v>401602.56199999998</v>
          </cell>
          <cell r="J64">
            <v>-207398.88</v>
          </cell>
          <cell r="K64">
            <v>0</v>
          </cell>
          <cell r="L64">
            <v>0</v>
          </cell>
          <cell r="M64">
            <v>74757.770399999994</v>
          </cell>
          <cell r="N64">
            <v>66687.033200000005</v>
          </cell>
        </row>
        <row r="65">
          <cell r="B65">
            <v>4</v>
          </cell>
          <cell r="C65" t="str">
            <v>ДНIПРОПЕТРОВСЬКА ОБЛАСТЬ</v>
          </cell>
          <cell r="D65">
            <v>5393116</v>
          </cell>
          <cell r="E65" t="str">
            <v>ВIДКРИТЕ АКЦIОНЕРНЕ ТОВАРИСТВО "НИЖНЬОДНIПРОВСЬКИЙ ТРУБОПРОКАТНИЙ ЗАВОД"</v>
          </cell>
          <cell r="F65">
            <v>115485.473</v>
          </cell>
          <cell r="G65">
            <v>137239.02900000001</v>
          </cell>
          <cell r="H65">
            <v>199587.799</v>
          </cell>
          <cell r="I65">
            <v>332166.68800000002</v>
          </cell>
          <cell r="J65">
            <v>194927.65900000001</v>
          </cell>
          <cell r="K65">
            <v>0</v>
          </cell>
          <cell r="L65">
            <v>0</v>
          </cell>
          <cell r="M65">
            <v>170229.12100000001</v>
          </cell>
          <cell r="N65">
            <v>132563.78</v>
          </cell>
        </row>
        <row r="66">
          <cell r="B66">
            <v>4</v>
          </cell>
          <cell r="C66" t="str">
            <v>ДНIПРОПЕТРОВСЬКА ОБЛАСТЬ</v>
          </cell>
          <cell r="D66">
            <v>178353</v>
          </cell>
          <cell r="E66" t="str">
            <v>ВIДКРИТЕ АКЦIОНЕРНЕ ТОВАРИСТВО "ПАВЛОГРАДВУГIЛЛЯ"</v>
          </cell>
          <cell r="F66">
            <v>137580.84</v>
          </cell>
          <cell r="G66">
            <v>189552.38099999999</v>
          </cell>
          <cell r="H66">
            <v>241089.40400000001</v>
          </cell>
          <cell r="I66">
            <v>260631.06</v>
          </cell>
          <cell r="J66">
            <v>71078.678499999995</v>
          </cell>
          <cell r="K66">
            <v>0</v>
          </cell>
          <cell r="L66">
            <v>0</v>
          </cell>
          <cell r="M66">
            <v>19905.807199999999</v>
          </cell>
          <cell r="N66">
            <v>19443.606299999999</v>
          </cell>
        </row>
        <row r="67">
          <cell r="B67">
            <v>4</v>
          </cell>
          <cell r="C67" t="str">
            <v>ДНIПРОПЕТРОВСЬКА ОБЛАСТЬ</v>
          </cell>
          <cell r="D67">
            <v>33668606</v>
          </cell>
          <cell r="E67" t="str">
            <v>ТОВАРИСТВО З ОБМЕЖЕНОЮ ВIДПОВIДАЛЬНIСТЮ "IНТЕРПАЙП УКРАЇНА"</v>
          </cell>
          <cell r="F67">
            <v>27032.645</v>
          </cell>
          <cell r="G67">
            <v>27112.270799999998</v>
          </cell>
          <cell r="H67">
            <v>147710.448</v>
          </cell>
          <cell r="I67">
            <v>236271.046</v>
          </cell>
          <cell r="J67">
            <v>209158.77499999999</v>
          </cell>
          <cell r="K67">
            <v>0</v>
          </cell>
          <cell r="L67">
            <v>0</v>
          </cell>
          <cell r="M67">
            <v>87835.4519</v>
          </cell>
          <cell r="N67">
            <v>87755.826100000006</v>
          </cell>
        </row>
        <row r="68">
          <cell r="B68">
            <v>4</v>
          </cell>
          <cell r="C68" t="str">
            <v>ДНIПРОПЕТРОВСЬКА ОБЛАСТЬ</v>
          </cell>
          <cell r="D68">
            <v>191000</v>
          </cell>
          <cell r="E68" t="str">
            <v>ВIДКРИТЕ АКЦIОНЕРНЕ ТОВАРИСТВО "ПIВДЕННИЙ ГIРНИЧО-ЗБАГАЧУВАЛЬНИЙ КОМБIНАТ"</v>
          </cell>
          <cell r="F68">
            <v>30239.2965</v>
          </cell>
          <cell r="G68">
            <v>86803.340800000005</v>
          </cell>
          <cell r="H68">
            <v>199893.476</v>
          </cell>
          <cell r="I68">
            <v>152211.97500000001</v>
          </cell>
          <cell r="J68">
            <v>65408.634700000002</v>
          </cell>
          <cell r="K68">
            <v>0</v>
          </cell>
          <cell r="L68">
            <v>0</v>
          </cell>
          <cell r="M68">
            <v>33881.737200000003</v>
          </cell>
          <cell r="N68">
            <v>-47681.5</v>
          </cell>
        </row>
        <row r="69">
          <cell r="B69">
            <v>4</v>
          </cell>
          <cell r="C69" t="str">
            <v>ДНIПРОПЕТРОВСЬКА ОБЛАСТЬ</v>
          </cell>
          <cell r="D69">
            <v>190905</v>
          </cell>
          <cell r="E69" t="str">
            <v>ВIДКРИТЕ АКЦIОНЕРНЕ ТОВАРИСТВО "IНГУЛЕЦЬКИЙ ГIРНИЧО-ЗБАГАЧУВАЛЬНИЙ КОМБIНАТ"</v>
          </cell>
          <cell r="F69">
            <v>91412.532900000006</v>
          </cell>
          <cell r="G69">
            <v>89650.952000000005</v>
          </cell>
          <cell r="H69">
            <v>123465.795</v>
          </cell>
          <cell r="I69">
            <v>124205.68</v>
          </cell>
          <cell r="J69">
            <v>34554.728000000003</v>
          </cell>
          <cell r="K69">
            <v>0</v>
          </cell>
          <cell r="L69">
            <v>0</v>
          </cell>
          <cell r="M69">
            <v>1454.5993000000001</v>
          </cell>
          <cell r="N69">
            <v>739.88463000000002</v>
          </cell>
        </row>
        <row r="70">
          <cell r="B70">
            <v>4</v>
          </cell>
          <cell r="C70" t="str">
            <v>ДНIПРОПЕТРОВСЬКА ОБЛАСТЬ</v>
          </cell>
          <cell r="D70">
            <v>190977</v>
          </cell>
          <cell r="E70" t="str">
            <v>ВIДКРИТЕ АКЦIОНЕРНЕ ТОВАРИСТВО "ЦЕНТРАЛЬНИЙ ГIРНИЧО-ЗБАГАЧУВАЛЬНИЙ КОМБIНАТ"</v>
          </cell>
          <cell r="F70">
            <v>269762.19500000001</v>
          </cell>
          <cell r="G70">
            <v>277024.185</v>
          </cell>
          <cell r="H70">
            <v>94421.449600000007</v>
          </cell>
          <cell r="I70">
            <v>122115.83199999999</v>
          </cell>
          <cell r="J70">
            <v>-154908.35</v>
          </cell>
          <cell r="K70">
            <v>0</v>
          </cell>
          <cell r="L70">
            <v>0</v>
          </cell>
          <cell r="M70">
            <v>39106.8658</v>
          </cell>
          <cell r="N70">
            <v>27667.382300000001</v>
          </cell>
        </row>
        <row r="71">
          <cell r="B71">
            <v>4</v>
          </cell>
          <cell r="C71" t="str">
            <v>ДНIПРОПЕТРОВСЬКА ОБЛАСТЬ</v>
          </cell>
          <cell r="D71">
            <v>23359034</v>
          </cell>
          <cell r="E71" t="str">
            <v>ВIДКРИТЕ АКЦIОНЕРНЕ ТОВАРИСТВО "ЕНЕРГОПОСТАЧАЛЬНА КОМПАНIЯ "ДНIПРООБЛЕНЕРГО"</v>
          </cell>
          <cell r="F71">
            <v>91232.5962</v>
          </cell>
          <cell r="G71">
            <v>78057.212400000004</v>
          </cell>
          <cell r="H71">
            <v>87776.986000000004</v>
          </cell>
          <cell r="I71">
            <v>93652.005900000004</v>
          </cell>
          <cell r="J71">
            <v>15594.7935</v>
          </cell>
          <cell r="K71">
            <v>0</v>
          </cell>
          <cell r="L71">
            <v>0</v>
          </cell>
          <cell r="M71">
            <v>6439.9154799999997</v>
          </cell>
          <cell r="N71">
            <v>5842.1878699999997</v>
          </cell>
        </row>
        <row r="72">
          <cell r="B72">
            <v>4</v>
          </cell>
          <cell r="C72" t="str">
            <v>ДНIПРОПЕТРОВСЬКА ОБЛАСТЬ</v>
          </cell>
          <cell r="D72">
            <v>25017674</v>
          </cell>
          <cell r="E72" t="str">
            <v>ФIЛIЯ ЗАКРИТОГО АКЦIОНЕРНОГО ТОВАРИСТВА "КИЇВСТАР ДЖ.ЕС.ЕМ." У М. ДНIПРОПЕТРОВСЬКУ</v>
          </cell>
          <cell r="F72">
            <v>43065.726000000002</v>
          </cell>
          <cell r="G72">
            <v>43020.7111</v>
          </cell>
          <cell r="H72">
            <v>84700.201499999996</v>
          </cell>
          <cell r="I72">
            <v>84700.201300000001</v>
          </cell>
          <cell r="J72">
            <v>41679.4902</v>
          </cell>
          <cell r="K72">
            <v>0</v>
          </cell>
          <cell r="L72">
            <v>0</v>
          </cell>
          <cell r="M72">
            <v>0</v>
          </cell>
          <cell r="N72">
            <v>-1.4999999999999999E-4</v>
          </cell>
        </row>
        <row r="73">
          <cell r="B73">
            <v>4</v>
          </cell>
          <cell r="C73" t="str">
            <v>ДНIПРОПЕТРОВСЬКА ОБЛАСТЬ</v>
          </cell>
          <cell r="D73">
            <v>191307</v>
          </cell>
          <cell r="E73" t="str">
            <v>ВIДКРИТЕ АКЦIОНЕРНЕ ТОВАРИСТВО "КРИВОРIЗЬКИЙ ЗАЛIЗОРУДНИЙ КОМБIНАТ"</v>
          </cell>
          <cell r="F73">
            <v>83180.437099999996</v>
          </cell>
          <cell r="G73">
            <v>85615.036300000007</v>
          </cell>
          <cell r="H73">
            <v>62451.794800000003</v>
          </cell>
          <cell r="I73">
            <v>64767.715100000001</v>
          </cell>
          <cell r="J73">
            <v>-20847.321</v>
          </cell>
          <cell r="K73">
            <v>0</v>
          </cell>
          <cell r="L73">
            <v>0</v>
          </cell>
          <cell r="M73">
            <v>5145.6081800000002</v>
          </cell>
          <cell r="N73">
            <v>2306.5214500000002</v>
          </cell>
        </row>
        <row r="74">
          <cell r="B74">
            <v>4</v>
          </cell>
          <cell r="C74" t="str">
            <v>ДНIПРОПЕТРОВСЬКА ОБЛАСТЬ</v>
          </cell>
          <cell r="D74">
            <v>14360570</v>
          </cell>
          <cell r="E74" t="str">
            <v>ЗАКРИТЕ АКЦIОНЕРНЕ ТОВАРИСТВО КОМЕРЦIЙНИЙ БАНК "ПРИВАТБАНК"</v>
          </cell>
          <cell r="F74">
            <v>23672.345700000002</v>
          </cell>
          <cell r="G74">
            <v>22405.792799999999</v>
          </cell>
          <cell r="H74">
            <v>45692.853199999998</v>
          </cell>
          <cell r="I74">
            <v>46020.245000000003</v>
          </cell>
          <cell r="J74">
            <v>23614.452300000001</v>
          </cell>
          <cell r="K74">
            <v>0</v>
          </cell>
          <cell r="L74">
            <v>0</v>
          </cell>
          <cell r="M74">
            <v>525.20621000000006</v>
          </cell>
          <cell r="N74">
            <v>284.78586000000001</v>
          </cell>
        </row>
        <row r="75">
          <cell r="B75">
            <v>4</v>
          </cell>
          <cell r="C75" t="str">
            <v>ДНIПРОПЕТРОВСЬКА ОБЛАСТЬ</v>
          </cell>
          <cell r="D75">
            <v>190934</v>
          </cell>
          <cell r="E75" t="str">
            <v>ВАТ "ПРОМИСЛОВО-ВИРОБНИЧЕ ПIДПРИЄМСТВО "КРИВБАСВИБУХПРОМ"</v>
          </cell>
          <cell r="F75">
            <v>31204.841799999998</v>
          </cell>
          <cell r="G75">
            <v>31308.742300000002</v>
          </cell>
          <cell r="H75">
            <v>34958.494599999998</v>
          </cell>
          <cell r="I75">
            <v>44348.829599999997</v>
          </cell>
          <cell r="J75">
            <v>13040.0872</v>
          </cell>
          <cell r="K75">
            <v>0</v>
          </cell>
          <cell r="L75">
            <v>0</v>
          </cell>
          <cell r="M75">
            <v>9562.6170000000002</v>
          </cell>
          <cell r="N75">
            <v>9390.3349999999991</v>
          </cell>
        </row>
        <row r="76">
          <cell r="B76">
            <v>4</v>
          </cell>
          <cell r="C76" t="str">
            <v>ДНIПРОПЕТРОВСЬКА ОБЛАСТЬ</v>
          </cell>
          <cell r="D76">
            <v>292923</v>
          </cell>
          <cell r="E76" t="str">
            <v>ВIДКРИТЕ АКЦIОНЕРНЕ ТОВАРИСТВО "КРИВИЙ РIГ ЦЕМЕНТ"</v>
          </cell>
          <cell r="F76">
            <v>25863.301200000002</v>
          </cell>
          <cell r="G76">
            <v>25900.973600000001</v>
          </cell>
          <cell r="H76">
            <v>39954.883500000004</v>
          </cell>
          <cell r="I76">
            <v>40530.337699999996</v>
          </cell>
          <cell r="J76">
            <v>14629.364100000001</v>
          </cell>
          <cell r="K76">
            <v>0</v>
          </cell>
          <cell r="L76">
            <v>0</v>
          </cell>
          <cell r="M76">
            <v>594.97439999999995</v>
          </cell>
          <cell r="N76">
            <v>504.69508000000002</v>
          </cell>
        </row>
        <row r="77">
          <cell r="B77">
            <v>4</v>
          </cell>
          <cell r="C77" t="str">
            <v>ДНIПРОПЕТРОВСЬКА ОБЛАСТЬ</v>
          </cell>
          <cell r="D77">
            <v>24435062</v>
          </cell>
          <cell r="E77" t="str">
            <v>ДНIПРОВСЬКЕ ТЕРИТОРIАЛЬНЕ УПРАВЛIННЯ-ВIДОКРЕМЛЕНИЙ ПIДРОЗДIЛ ЗАКРИТОГО АКЦIОНЕРНОГО ТОВАРИСТВА "УКРАЇНСЬКИЙ МОБIЛЬНИЙ ЗВ'ЯЗОК"</v>
          </cell>
          <cell r="F77">
            <v>35893.75</v>
          </cell>
          <cell r="G77">
            <v>35893.75</v>
          </cell>
          <cell r="H77">
            <v>38010.86</v>
          </cell>
          <cell r="I77">
            <v>38010.86</v>
          </cell>
          <cell r="J77">
            <v>2117.11</v>
          </cell>
          <cell r="K77">
            <v>0</v>
          </cell>
          <cell r="L77">
            <v>0</v>
          </cell>
          <cell r="M77">
            <v>15.039289999999999</v>
          </cell>
          <cell r="N77">
            <v>0</v>
          </cell>
        </row>
        <row r="78">
          <cell r="B78">
            <v>4</v>
          </cell>
          <cell r="C78" t="str">
            <v>ДНIПРОПЕТРОВСЬКА ОБЛАСТЬ</v>
          </cell>
          <cell r="D78">
            <v>191329</v>
          </cell>
          <cell r="E78" t="str">
            <v>ВIДКРИТЕ АКЦIОНЕРНЕ ТОВАРИСТВО "СУХА БАЛКА"</v>
          </cell>
          <cell r="F78">
            <v>16473.737099999998</v>
          </cell>
          <cell r="G78">
            <v>14545.830400000001</v>
          </cell>
          <cell r="H78">
            <v>29457.3855</v>
          </cell>
          <cell r="I78">
            <v>32236.331099999999</v>
          </cell>
          <cell r="J78">
            <v>17690.500700000001</v>
          </cell>
          <cell r="K78">
            <v>0</v>
          </cell>
          <cell r="L78">
            <v>0</v>
          </cell>
          <cell r="M78">
            <v>3672.6959499999998</v>
          </cell>
          <cell r="N78">
            <v>2778.8273199999999</v>
          </cell>
        </row>
        <row r="79">
          <cell r="B79">
            <v>4</v>
          </cell>
          <cell r="C79" t="str">
            <v>ДНIПРОПЕТРОВСЬКА ОБЛАСТЬ</v>
          </cell>
          <cell r="D79">
            <v>31933006</v>
          </cell>
          <cell r="E79" t="str">
            <v>ТОВАРИСТВО З ОБМЕЖЕНОЮ ВIДПОВIДАЛЬНIСТЮ "ПIВДЕНРУДМЕТ"</v>
          </cell>
          <cell r="F79">
            <v>67.381079999999997</v>
          </cell>
          <cell r="G79">
            <v>63.196080000000002</v>
          </cell>
          <cell r="H79">
            <v>29790.040099999998</v>
          </cell>
          <cell r="I79">
            <v>29806.347099999999</v>
          </cell>
          <cell r="J79">
            <v>29743.151099999999</v>
          </cell>
          <cell r="K79">
            <v>0</v>
          </cell>
          <cell r="L79">
            <v>0</v>
          </cell>
          <cell r="M79">
            <v>18.18074</v>
          </cell>
          <cell r="N79">
            <v>18.18074</v>
          </cell>
        </row>
        <row r="80">
          <cell r="B80">
            <v>4</v>
          </cell>
          <cell r="C80" t="str">
            <v>ДНIПРОПЕТРОВСЬКА ОБЛАСТЬ</v>
          </cell>
          <cell r="D80">
            <v>5768898</v>
          </cell>
          <cell r="E80" t="str">
            <v>ВIДКРИТЕ АКЦIОНЕРНЕ ТОВАРИСТВО "ДНIПРОШИНА"</v>
          </cell>
          <cell r="F80">
            <v>3318.7955900000002</v>
          </cell>
          <cell r="G80">
            <v>6777.2863399999997</v>
          </cell>
          <cell r="H80">
            <v>30280.3226</v>
          </cell>
          <cell r="I80">
            <v>27603.957200000001</v>
          </cell>
          <cell r="J80">
            <v>20826.670900000001</v>
          </cell>
          <cell r="K80">
            <v>0</v>
          </cell>
          <cell r="L80">
            <v>0</v>
          </cell>
          <cell r="M80">
            <v>827.65675999999996</v>
          </cell>
          <cell r="N80">
            <v>-2676.3654000000001</v>
          </cell>
        </row>
        <row r="81">
          <cell r="B81">
            <v>4</v>
          </cell>
          <cell r="C81" t="str">
            <v>ДНIПРОПЕТРОВСЬКА ОБЛАСТЬ</v>
          </cell>
          <cell r="D81">
            <v>3340920</v>
          </cell>
          <cell r="E81" t="str">
            <v>ВIДКРИТЕ АКЦIОНЕРНЕ ТОВАРИСТВО ПО ГАЗОПОСТАЧАННЮ ТА ГАЗИФIКАЦIЇ "ДНIПРОПЕТРОВСЬКГАЗ"</v>
          </cell>
          <cell r="F81">
            <v>14003.7446</v>
          </cell>
          <cell r="G81">
            <v>12179.6926</v>
          </cell>
          <cell r="H81">
            <v>21377.304499999998</v>
          </cell>
          <cell r="I81">
            <v>27292.711200000002</v>
          </cell>
          <cell r="J81">
            <v>15113.018700000001</v>
          </cell>
          <cell r="K81">
            <v>0</v>
          </cell>
          <cell r="L81">
            <v>-1964.8226999999999</v>
          </cell>
          <cell r="M81">
            <v>3776.80404</v>
          </cell>
          <cell r="N81">
            <v>3538.8206799999998</v>
          </cell>
        </row>
        <row r="82">
          <cell r="B82">
            <v>5</v>
          </cell>
          <cell r="C82" t="str">
            <v>ДОНЕЦЬКА ОБЛАСТЬ</v>
          </cell>
          <cell r="D82">
            <v>1074957</v>
          </cell>
          <cell r="E82" t="str">
            <v>ДЕРЖАВНЕ ПIДПРИЄМСТВО ДОНЕЦЬКА ЗАЛIЗНИЦЯ</v>
          </cell>
          <cell r="F82">
            <v>1074726.2</v>
          </cell>
          <cell r="G82">
            <v>1075126.3799999999</v>
          </cell>
          <cell r="H82">
            <v>1050655.8600000001</v>
          </cell>
          <cell r="I82">
            <v>1127344.17</v>
          </cell>
          <cell r="J82">
            <v>52217.790999999997</v>
          </cell>
          <cell r="K82">
            <v>0</v>
          </cell>
          <cell r="L82">
            <v>0</v>
          </cell>
          <cell r="M82">
            <v>76765.191900000005</v>
          </cell>
          <cell r="N82">
            <v>76678.007400000002</v>
          </cell>
        </row>
        <row r="83">
          <cell r="B83">
            <v>5</v>
          </cell>
          <cell r="C83" t="str">
            <v>ДОНЕЦЬКА ОБЛАСТЬ</v>
          </cell>
          <cell r="D83">
            <v>31831942</v>
          </cell>
          <cell r="E83" t="str">
            <v>ТОВАРИСТВО З ОБМЕЖЕНОЮ ВIДПОВIДАЛЬНIСТЮ "СХIДЕНЕРГО"</v>
          </cell>
          <cell r="F83">
            <v>154928.28</v>
          </cell>
          <cell r="G83">
            <v>156123.71799999999</v>
          </cell>
          <cell r="H83">
            <v>405474.99699999997</v>
          </cell>
          <cell r="I83">
            <v>479858.00400000002</v>
          </cell>
          <cell r="J83">
            <v>323734.28600000002</v>
          </cell>
          <cell r="K83">
            <v>0</v>
          </cell>
          <cell r="L83">
            <v>0</v>
          </cell>
          <cell r="M83">
            <v>75750.707200000004</v>
          </cell>
          <cell r="N83">
            <v>74382.902600000001</v>
          </cell>
        </row>
        <row r="84">
          <cell r="B84">
            <v>5</v>
          </cell>
          <cell r="C84" t="str">
            <v>ДОНЕЦЬКА ОБЛАСТЬ</v>
          </cell>
          <cell r="D84">
            <v>13498562</v>
          </cell>
          <cell r="E84" t="str">
            <v>ВIДКРИТЕ АКЦIОНЕРНЕ ТОВАРИСТВО "ВУГIЛЬНА КОМПАНIЯ "ШАХТА "КРАСНОАРМIЙСЬКА-ЗАХIДНА № 1"</v>
          </cell>
          <cell r="F84">
            <v>234875.91399999999</v>
          </cell>
          <cell r="G84">
            <v>230005.084</v>
          </cell>
          <cell r="H84">
            <v>131460.394</v>
          </cell>
          <cell r="I84">
            <v>140587.636</v>
          </cell>
          <cell r="J84">
            <v>-89417.448000000004</v>
          </cell>
          <cell r="K84">
            <v>0</v>
          </cell>
          <cell r="L84">
            <v>0</v>
          </cell>
          <cell r="M84">
            <v>9217.6671800000004</v>
          </cell>
          <cell r="N84">
            <v>9127.2414900000003</v>
          </cell>
        </row>
        <row r="85">
          <cell r="B85">
            <v>5</v>
          </cell>
          <cell r="C85" t="str">
            <v>ДОНЕЦЬКА ОБЛАСТЬ</v>
          </cell>
          <cell r="D85">
            <v>1125755</v>
          </cell>
          <cell r="E85" t="str">
            <v>ДЕРЖАВНЕ ПIДПРИЄМСТВО "МАРIУПОЛЬСЬКИЙ МОРСЬКИЙ ТОРГОВЕЛЬНИЙ ПОРТ"</v>
          </cell>
          <cell r="F85">
            <v>85601.894400000005</v>
          </cell>
          <cell r="G85">
            <v>88367.916200000007</v>
          </cell>
          <cell r="H85">
            <v>126834.889</v>
          </cell>
          <cell r="I85">
            <v>130546.42600000001</v>
          </cell>
          <cell r="J85">
            <v>42178.5095</v>
          </cell>
          <cell r="K85">
            <v>0</v>
          </cell>
          <cell r="L85">
            <v>0</v>
          </cell>
          <cell r="M85">
            <v>10817.285</v>
          </cell>
          <cell r="N85">
            <v>3711.5370200000002</v>
          </cell>
        </row>
        <row r="86">
          <cell r="B86">
            <v>5</v>
          </cell>
          <cell r="C86" t="str">
            <v>ДОНЕЦЬКА ОБЛАСТЬ</v>
          </cell>
          <cell r="D86">
            <v>5508186</v>
          </cell>
          <cell r="E86" t="str">
            <v>ВIДКРИТЕ АКЦIОНЕРНЕ ТОВАРИСТВО "ШАХТА "КОМСОМОЛЕЦЬ ДОНБАСУ"</v>
          </cell>
          <cell r="F86">
            <v>60201.548000000003</v>
          </cell>
          <cell r="G86">
            <v>60296.880299999997</v>
          </cell>
          <cell r="H86">
            <v>102513.792</v>
          </cell>
          <cell r="I86">
            <v>106088.962</v>
          </cell>
          <cell r="J86">
            <v>45792.0815</v>
          </cell>
          <cell r="K86">
            <v>0</v>
          </cell>
          <cell r="L86">
            <v>0</v>
          </cell>
          <cell r="M86">
            <v>3702.9595800000002</v>
          </cell>
          <cell r="N86">
            <v>3540.4371099999998</v>
          </cell>
        </row>
        <row r="87">
          <cell r="B87">
            <v>5</v>
          </cell>
          <cell r="C87" t="str">
            <v>ДОНЕЦЬКА ОБЛАСТЬ</v>
          </cell>
          <cell r="D87">
            <v>23182148</v>
          </cell>
          <cell r="E87" t="str">
            <v>АСОЦIАЦIЯ МАЛИХ ТА СПIЛЬНИХ ПIДПРИЄМСТВ У ВИГЛЯДI ТОВАРИСТВА З ОБМЕЖЕНОЮ ВIДПОВIДАЛЬНIСТЮ "ДА-ЛВ"</v>
          </cell>
          <cell r="F87">
            <v>90040.054799999998</v>
          </cell>
          <cell r="G87">
            <v>125598.57</v>
          </cell>
          <cell r="H87">
            <v>139767.696</v>
          </cell>
          <cell r="I87">
            <v>105315.393</v>
          </cell>
          <cell r="J87">
            <v>-20283.178</v>
          </cell>
          <cell r="K87">
            <v>0</v>
          </cell>
          <cell r="L87">
            <v>0</v>
          </cell>
          <cell r="M87">
            <v>24107.9653</v>
          </cell>
          <cell r="N87">
            <v>-35123.082999999999</v>
          </cell>
        </row>
        <row r="88">
          <cell r="B88">
            <v>5</v>
          </cell>
          <cell r="C88" t="str">
            <v>ДОНЕЦЬКА ОБЛАСТЬ</v>
          </cell>
          <cell r="D88">
            <v>34008678</v>
          </cell>
          <cell r="E88" t="str">
            <v>ТОВАРИСТВО З ОБМЕЖЕНОЮ ВIДПОВIДАЛЬНIСТЮ "ЛIКЕРО-ГОРIЛЧАНИЙ ЗАВОД "ЛIК"</v>
          </cell>
          <cell r="F88">
            <v>0</v>
          </cell>
          <cell r="G88">
            <v>0</v>
          </cell>
          <cell r="H88">
            <v>51437.694100000001</v>
          </cell>
          <cell r="I88">
            <v>87524.464500000002</v>
          </cell>
          <cell r="J88">
            <v>87524.464500000002</v>
          </cell>
          <cell r="K88">
            <v>0</v>
          </cell>
          <cell r="L88">
            <v>0</v>
          </cell>
          <cell r="M88">
            <v>35836.770499999999</v>
          </cell>
          <cell r="N88">
            <v>35836.770499999999</v>
          </cell>
        </row>
        <row r="89">
          <cell r="B89">
            <v>5</v>
          </cell>
          <cell r="C89" t="str">
            <v>ДОНЕЦЬКА ОБЛАСТЬ</v>
          </cell>
          <cell r="D89">
            <v>32186934</v>
          </cell>
          <cell r="E89" t="str">
            <v>ДЕРЖАВНЕ ПIДПРИЄМСТВО "ДОБРОПIЛЛЯВУГIЛЛЯ"</v>
          </cell>
          <cell r="F89">
            <v>79556.306899999996</v>
          </cell>
          <cell r="G89">
            <v>37518.21</v>
          </cell>
          <cell r="H89">
            <v>87548.419800000003</v>
          </cell>
          <cell r="I89">
            <v>86645.729300000006</v>
          </cell>
          <cell r="J89">
            <v>49127.519399999997</v>
          </cell>
          <cell r="K89">
            <v>75581.436000000002</v>
          </cell>
          <cell r="L89">
            <v>-31870.772000000001</v>
          </cell>
          <cell r="M89">
            <v>0.19395999999999999</v>
          </cell>
          <cell r="N89">
            <v>0.19378999999999999</v>
          </cell>
        </row>
        <row r="90">
          <cell r="B90">
            <v>5</v>
          </cell>
          <cell r="C90" t="str">
            <v>ДОНЕЦЬКА ОБЛАСТЬ</v>
          </cell>
          <cell r="D90">
            <v>23343582</v>
          </cell>
          <cell r="E90" t="str">
            <v>ВIДКРИТЕ АКЦIОНЕРНЕ ТОВАРИСТВО "ДОНБАСЕНЕРГО"</v>
          </cell>
          <cell r="F90">
            <v>132134.54199999999</v>
          </cell>
          <cell r="G90">
            <v>136854.81299999999</v>
          </cell>
          <cell r="H90">
            <v>74320.201499999996</v>
          </cell>
          <cell r="I90">
            <v>79518.650800000003</v>
          </cell>
          <cell r="J90">
            <v>-57336.161999999997</v>
          </cell>
          <cell r="K90">
            <v>0</v>
          </cell>
          <cell r="L90">
            <v>0</v>
          </cell>
          <cell r="M90">
            <v>10194.450000000001</v>
          </cell>
          <cell r="N90">
            <v>5167.3887699999996</v>
          </cell>
        </row>
        <row r="91">
          <cell r="B91">
            <v>5</v>
          </cell>
          <cell r="C91" t="str">
            <v>ДОНЕЦЬКА ОБЛАСТЬ</v>
          </cell>
          <cell r="D91">
            <v>191075</v>
          </cell>
          <cell r="E91" t="str">
            <v>ВIДКРИТЕ АКЦIОНЕРНЕ ТОВАРИСТВО "АВДIЄВСЬКИЙ КОКСОХIМIЧНИЙ ЗАВОД"</v>
          </cell>
          <cell r="F91">
            <v>201249.76199999999</v>
          </cell>
          <cell r="G91">
            <v>187654.48800000001</v>
          </cell>
          <cell r="H91">
            <v>73822.815499999997</v>
          </cell>
          <cell r="I91">
            <v>73234.007700000002</v>
          </cell>
          <cell r="J91">
            <v>-114420.48</v>
          </cell>
          <cell r="K91">
            <v>0</v>
          </cell>
          <cell r="L91">
            <v>0</v>
          </cell>
          <cell r="M91">
            <v>28495.497100000001</v>
          </cell>
          <cell r="N91">
            <v>-588.80787999999995</v>
          </cell>
        </row>
        <row r="92">
          <cell r="B92">
            <v>5</v>
          </cell>
          <cell r="C92" t="str">
            <v>ДОНЕЦЬКА ОБЛАСТЬ</v>
          </cell>
          <cell r="D92">
            <v>24815801</v>
          </cell>
          <cell r="E92" t="str">
            <v>ЗАКРИТЕ АКЦIОНЕРНЕ ТОВАРИСТВО "IЛЛIЧ-СТАЛЬ"</v>
          </cell>
          <cell r="F92">
            <v>98410.08</v>
          </cell>
          <cell r="G92">
            <v>98768.209799999997</v>
          </cell>
          <cell r="H92">
            <v>69383.207999999999</v>
          </cell>
          <cell r="I92">
            <v>70903.490600000005</v>
          </cell>
          <cell r="J92">
            <v>-27864.719000000001</v>
          </cell>
          <cell r="K92">
            <v>0</v>
          </cell>
          <cell r="L92">
            <v>0</v>
          </cell>
          <cell r="M92">
            <v>1902.1025999999999</v>
          </cell>
          <cell r="N92">
            <v>1520.2825800000001</v>
          </cell>
        </row>
        <row r="93">
          <cell r="B93">
            <v>5</v>
          </cell>
          <cell r="C93" t="str">
            <v>ДОНЕЦЬКА ОБЛАСТЬ</v>
          </cell>
          <cell r="D93">
            <v>33161769</v>
          </cell>
          <cell r="E93" t="str">
            <v>ДЕРЖАВНЕ ПIДПРИЄМСТВО "ДОНЕЦЬКА ВУГIЛЬНА ЕНЕРГЕТИЧНА КОМПАНIЯ"</v>
          </cell>
          <cell r="F93">
            <v>174544.84099999999</v>
          </cell>
          <cell r="G93">
            <v>117192.425</v>
          </cell>
          <cell r="H93">
            <v>-561.81503999999995</v>
          </cell>
          <cell r="I93">
            <v>66592.867499999993</v>
          </cell>
          <cell r="J93">
            <v>-50599.557000000001</v>
          </cell>
          <cell r="K93">
            <v>25959.956399999999</v>
          </cell>
          <cell r="L93">
            <v>-76454.149000000005</v>
          </cell>
          <cell r="M93">
            <v>0</v>
          </cell>
          <cell r="N93">
            <v>0</v>
          </cell>
        </row>
        <row r="94">
          <cell r="B94">
            <v>5</v>
          </cell>
          <cell r="C94" t="str">
            <v>ДОНЕЦЬКА ОБЛАСТЬ</v>
          </cell>
          <cell r="D94">
            <v>174846</v>
          </cell>
          <cell r="E94" t="str">
            <v>ОРЕНДНЕ ПIДРИЄМСТВО "ШАХТА IМЕНI О.Ф.ЗАСЯДЬКА"</v>
          </cell>
          <cell r="F94">
            <v>91101.403699999995</v>
          </cell>
          <cell r="G94">
            <v>92068.782900000006</v>
          </cell>
          <cell r="H94">
            <v>53812.079899999997</v>
          </cell>
          <cell r="I94">
            <v>57800.9473</v>
          </cell>
          <cell r="J94">
            <v>-34267.836000000003</v>
          </cell>
          <cell r="K94">
            <v>0</v>
          </cell>
          <cell r="L94">
            <v>0</v>
          </cell>
          <cell r="M94">
            <v>4343.1917599999997</v>
          </cell>
          <cell r="N94">
            <v>3970.96423</v>
          </cell>
        </row>
        <row r="95">
          <cell r="B95">
            <v>5</v>
          </cell>
          <cell r="C95" t="str">
            <v>ДОНЕЦЬКА ОБЛАСТЬ</v>
          </cell>
          <cell r="D95">
            <v>31599557</v>
          </cell>
          <cell r="E95" t="str">
            <v>ДЕРЖАВНЕ ПIДПРИЄМСТВО "ВУГIЛЬНА КОМПАНIЯ "КРАСНОЛИМАНСЬКА"</v>
          </cell>
          <cell r="F95">
            <v>47775.972699999998</v>
          </cell>
          <cell r="G95">
            <v>47827.842100000002</v>
          </cell>
          <cell r="H95">
            <v>53007.446400000001</v>
          </cell>
          <cell r="I95">
            <v>56719.3001</v>
          </cell>
          <cell r="J95">
            <v>8891.4580100000003</v>
          </cell>
          <cell r="K95">
            <v>0</v>
          </cell>
          <cell r="L95">
            <v>0</v>
          </cell>
          <cell r="M95">
            <v>3773.14021</v>
          </cell>
          <cell r="N95">
            <v>3711.84413</v>
          </cell>
        </row>
        <row r="96">
          <cell r="B96">
            <v>5</v>
          </cell>
          <cell r="C96" t="str">
            <v>ДОНЕЦЬКА ОБЛАСТЬ</v>
          </cell>
          <cell r="D96">
            <v>30939178</v>
          </cell>
          <cell r="E96" t="str">
            <v>ЗАКРИТЕ АКЦIОНЕРНЕ ТОВАРИСТВО "ДОНЕЦЬКСТАЛЬ" - МЕТАЛУРГIЙНИЙ ЗАВОД"</v>
          </cell>
          <cell r="F96">
            <v>101038.204</v>
          </cell>
          <cell r="G96">
            <v>70446.774099999995</v>
          </cell>
          <cell r="H96">
            <v>49036.989600000001</v>
          </cell>
          <cell r="I96">
            <v>55851.928800000002</v>
          </cell>
          <cell r="J96">
            <v>-14594.844999999999</v>
          </cell>
          <cell r="K96">
            <v>0</v>
          </cell>
          <cell r="L96">
            <v>0</v>
          </cell>
          <cell r="M96">
            <v>12090.6792</v>
          </cell>
          <cell r="N96">
            <v>6807.1024600000001</v>
          </cell>
        </row>
        <row r="97">
          <cell r="B97">
            <v>5</v>
          </cell>
          <cell r="C97" t="str">
            <v>ДОНЕЦЬКА ОБЛАСТЬ</v>
          </cell>
          <cell r="D97">
            <v>33654855</v>
          </cell>
          <cell r="E97" t="str">
            <v>КОРПОРАЦIЯ "ДОНБАСЬКА ПАЛИВНО-ЕНЕРГЕТИЧНА КОМПАНIЯ"</v>
          </cell>
          <cell r="F97">
            <v>69.463999999999999</v>
          </cell>
          <cell r="G97">
            <v>69.5</v>
          </cell>
          <cell r="H97">
            <v>48339.813800000004</v>
          </cell>
          <cell r="I97">
            <v>54044.570599999999</v>
          </cell>
          <cell r="J97">
            <v>53975.070599999999</v>
          </cell>
          <cell r="K97">
            <v>0</v>
          </cell>
          <cell r="L97">
            <v>0</v>
          </cell>
          <cell r="M97">
            <v>5699.2209199999998</v>
          </cell>
          <cell r="N97">
            <v>5699.1849199999997</v>
          </cell>
        </row>
        <row r="98">
          <cell r="B98">
            <v>5</v>
          </cell>
          <cell r="C98" t="str">
            <v>ДОНЕЦЬКА ОБЛАСТЬ</v>
          </cell>
          <cell r="D98">
            <v>377457</v>
          </cell>
          <cell r="E98" t="str">
            <v>ЗАКРИТЕ АКЦIОНЕРНЕ ТОВАРИСТВО "САРМАТ"</v>
          </cell>
          <cell r="F98">
            <v>66157.136599999998</v>
          </cell>
          <cell r="G98">
            <v>63853.4663</v>
          </cell>
          <cell r="H98">
            <v>50517.779199999997</v>
          </cell>
          <cell r="I98">
            <v>53212.617200000001</v>
          </cell>
          <cell r="J98">
            <v>-10640.849</v>
          </cell>
          <cell r="K98">
            <v>0</v>
          </cell>
          <cell r="L98">
            <v>0</v>
          </cell>
          <cell r="M98">
            <v>3270.0790699999998</v>
          </cell>
          <cell r="N98">
            <v>2689.6223</v>
          </cell>
        </row>
        <row r="99">
          <cell r="B99">
            <v>5</v>
          </cell>
          <cell r="C99" t="str">
            <v>ДОНЕЦЬКА ОБЛАСТЬ</v>
          </cell>
          <cell r="D99">
            <v>33426253</v>
          </cell>
          <cell r="E99" t="str">
            <v>ДЕРЖАВНЕ ПIДПРИЄМСТВО "СЕЛИДIВВУГIЛЛЯ"</v>
          </cell>
          <cell r="F99">
            <v>9827.5301199999994</v>
          </cell>
          <cell r="G99">
            <v>12656.4737</v>
          </cell>
          <cell r="H99">
            <v>48741.823400000001</v>
          </cell>
          <cell r="I99">
            <v>50789.404300000002</v>
          </cell>
          <cell r="J99">
            <v>38132.9306</v>
          </cell>
          <cell r="K99">
            <v>87059.7549</v>
          </cell>
          <cell r="L99">
            <v>11193.805899999999</v>
          </cell>
          <cell r="M99">
            <v>1.4762500000000001</v>
          </cell>
          <cell r="N99">
            <v>1.4762500000000001</v>
          </cell>
        </row>
        <row r="100">
          <cell r="B100">
            <v>5</v>
          </cell>
          <cell r="C100" t="str">
            <v>ДОНЕЦЬКА ОБЛАСТЬ</v>
          </cell>
          <cell r="D100">
            <v>20325495</v>
          </cell>
          <cell r="E100" t="str">
            <v>ТОВАРИСТВО З ОБМЕЖЕНОЮ ВIДПОВIДАЛЬНIСТЮ "ДОНЕЦЬКИЙ ЛIКЕРО-ГОРIЛЧАНИЙ ЗАВОД "ЛIК"</v>
          </cell>
          <cell r="F100">
            <v>90052.459199999998</v>
          </cell>
          <cell r="G100">
            <v>90209.765899999999</v>
          </cell>
          <cell r="H100">
            <v>94298.918099999995</v>
          </cell>
          <cell r="I100">
            <v>43977.793799999999</v>
          </cell>
          <cell r="J100">
            <v>-46231.972000000002</v>
          </cell>
          <cell r="K100">
            <v>0</v>
          </cell>
          <cell r="L100">
            <v>0</v>
          </cell>
          <cell r="M100">
            <v>14847.293799999999</v>
          </cell>
          <cell r="N100">
            <v>-50576.502999999997</v>
          </cell>
        </row>
        <row r="101">
          <cell r="B101">
            <v>5</v>
          </cell>
          <cell r="C101" t="str">
            <v>ДОНЕЦЬКА ОБЛАСТЬ</v>
          </cell>
          <cell r="D101">
            <v>191035</v>
          </cell>
          <cell r="E101" t="str">
            <v>ВIДКРИТЕ АКЦIОНЕРНЕ ТОВАРИСТВО "ЯСИНIВСЬКИЙ КОКСОХIМIЧНИЙ ЗАВОД"</v>
          </cell>
          <cell r="F101">
            <v>34029.064700000003</v>
          </cell>
          <cell r="G101">
            <v>26093.957999999999</v>
          </cell>
          <cell r="H101">
            <v>42672.891100000001</v>
          </cell>
          <cell r="I101">
            <v>43838.733999999997</v>
          </cell>
          <cell r="J101">
            <v>17744.776000000002</v>
          </cell>
          <cell r="K101">
            <v>0</v>
          </cell>
          <cell r="L101">
            <v>0</v>
          </cell>
          <cell r="M101">
            <v>1266.4514799999999</v>
          </cell>
          <cell r="N101">
            <v>1165.8429100000001</v>
          </cell>
        </row>
        <row r="102">
          <cell r="B102">
            <v>6</v>
          </cell>
          <cell r="C102" t="str">
            <v>ЖИТОМИРСЬКА ОБЛАСТЬ</v>
          </cell>
          <cell r="D102">
            <v>375504</v>
          </cell>
          <cell r="E102" t="str">
            <v>ДЕРЖАВНЕ ПIДПРИЄМСТВО "ЖИТОМИРСЬКИЙ ЛIКЕРО-ГОРIЛЧАНИЙ ЗАВОД"</v>
          </cell>
          <cell r="F102">
            <v>48593.1728</v>
          </cell>
          <cell r="G102">
            <v>56498.462399999997</v>
          </cell>
          <cell r="H102">
            <v>76439.554499999998</v>
          </cell>
          <cell r="I102">
            <v>76325.114799999996</v>
          </cell>
          <cell r="J102">
            <v>19826.652399999999</v>
          </cell>
          <cell r="K102">
            <v>0</v>
          </cell>
          <cell r="L102">
            <v>0</v>
          </cell>
          <cell r="M102">
            <v>12651.7174</v>
          </cell>
          <cell r="N102">
            <v>-3126.1532000000002</v>
          </cell>
        </row>
        <row r="103">
          <cell r="B103">
            <v>6</v>
          </cell>
          <cell r="C103" t="str">
            <v>ЖИТОМИРСЬКА ОБЛАСТЬ</v>
          </cell>
          <cell r="D103">
            <v>22048622</v>
          </cell>
          <cell r="E103" t="str">
            <v>ВIДКРИТЕ АКЦIОНЕРНЕ ТОВАРИСТВО "ЕНЕРГОПОСТАЧАЛЬНА КОМПАНIЯ "ЖИТОМИРОБЛЕНЕРГО"</v>
          </cell>
          <cell r="F103">
            <v>28296.951400000002</v>
          </cell>
          <cell r="G103">
            <v>27303.450199999999</v>
          </cell>
          <cell r="H103">
            <v>32390.1613</v>
          </cell>
          <cell r="I103">
            <v>37533.044300000001</v>
          </cell>
          <cell r="J103">
            <v>10229.5941</v>
          </cell>
          <cell r="K103">
            <v>0</v>
          </cell>
          <cell r="L103">
            <v>-1441.4398000000001</v>
          </cell>
          <cell r="M103">
            <v>4070.7613000000001</v>
          </cell>
          <cell r="N103">
            <v>4065.94265</v>
          </cell>
        </row>
        <row r="104">
          <cell r="B104">
            <v>6</v>
          </cell>
          <cell r="C104" t="str">
            <v>ЖИТОМИРСЬКА ОБЛАСТЬ</v>
          </cell>
          <cell r="D104">
            <v>33173968</v>
          </cell>
          <cell r="E104" t="str">
            <v>ФIЛIЯ "IРШАНСЬКИЙ ГIРНИЧО-ЗБАГАЧУВАЛЬНИЙ КОМБIНАТ" ЗАКРИТОГО АКЦIОНЕРНОГО ТОВАРИСТВА "КРИМСЬКИЙ ТИТАН"</v>
          </cell>
          <cell r="F104">
            <v>18303.754400000002</v>
          </cell>
          <cell r="G104">
            <v>18355.6597</v>
          </cell>
          <cell r="H104">
            <v>19525.134999999998</v>
          </cell>
          <cell r="I104">
            <v>20048.105200000002</v>
          </cell>
          <cell r="J104">
            <v>1692.44543</v>
          </cell>
          <cell r="K104">
            <v>0</v>
          </cell>
          <cell r="L104">
            <v>0</v>
          </cell>
          <cell r="M104">
            <v>676.77787000000001</v>
          </cell>
          <cell r="N104">
            <v>521.54638</v>
          </cell>
        </row>
        <row r="105">
          <cell r="B105">
            <v>6</v>
          </cell>
          <cell r="C105" t="str">
            <v>ЖИТОМИРСЬКА ОБЛАСТЬ</v>
          </cell>
          <cell r="D105">
            <v>290676</v>
          </cell>
          <cell r="E105" t="str">
            <v>ВIДКРИТЕ АКЦIОНЕРНЕ ТОВАРИСТВО "ЖИТОМИРСЬКИЙ КОМБIНАТ СИЛIКАТНИХ ВИРОБIВ"</v>
          </cell>
          <cell r="F105">
            <v>9149.27765</v>
          </cell>
          <cell r="G105">
            <v>8857.1475599999994</v>
          </cell>
          <cell r="H105">
            <v>12209.607</v>
          </cell>
          <cell r="I105">
            <v>12432.157499999999</v>
          </cell>
          <cell r="J105">
            <v>3575.0099399999999</v>
          </cell>
          <cell r="K105">
            <v>0</v>
          </cell>
          <cell r="L105">
            <v>0</v>
          </cell>
          <cell r="M105">
            <v>236.10646</v>
          </cell>
          <cell r="N105">
            <v>221.73846</v>
          </cell>
        </row>
        <row r="106">
          <cell r="B106">
            <v>6</v>
          </cell>
          <cell r="C106" t="str">
            <v>ЖИТОМИРСЬКА ОБЛАСТЬ</v>
          </cell>
          <cell r="D106">
            <v>32008278</v>
          </cell>
          <cell r="E106" t="str">
            <v>ДОЧIРНЄ ПIДПРИЄМСТВО ЖИТОМИРСЬКИЙ ОБЛАВТОДОР ВIДКРИТОГО АКЦIОНЕРНОГО ТОВАРИСТВА "ДЕРЖАВНА АКЦIОНЕРНА КОМПАНIЯ "АВТОМОБIЛЬНI ДОРОГИ УКРАЇНИ"</v>
          </cell>
          <cell r="F106">
            <v>9932.6710999999996</v>
          </cell>
          <cell r="G106">
            <v>10230.369199999999</v>
          </cell>
          <cell r="H106">
            <v>9432.3466000000008</v>
          </cell>
          <cell r="I106">
            <v>10503.1106</v>
          </cell>
          <cell r="J106">
            <v>272.74135999999999</v>
          </cell>
          <cell r="K106">
            <v>0</v>
          </cell>
          <cell r="L106">
            <v>0</v>
          </cell>
          <cell r="M106">
            <v>1387.5012400000001</v>
          </cell>
          <cell r="N106">
            <v>1080.7639999999999</v>
          </cell>
        </row>
        <row r="107">
          <cell r="B107">
            <v>6</v>
          </cell>
          <cell r="C107" t="str">
            <v>ЖИТОМИРСЬКА ОБЛАСТЬ</v>
          </cell>
          <cell r="D107">
            <v>282406</v>
          </cell>
          <cell r="E107" t="str">
            <v>ВIДКРИТЕ АКЦIОНЕРНЕ ТОВАРИСТВО КОРОСТЕНСЬКИЙ ЗАВОД ЗАЛIЗОБЕТОННИХ ШПАЛ</v>
          </cell>
          <cell r="F107">
            <v>8804.4796800000004</v>
          </cell>
          <cell r="G107">
            <v>8987.49</v>
          </cell>
          <cell r="H107">
            <v>9107.9029800000008</v>
          </cell>
          <cell r="I107">
            <v>8993.607</v>
          </cell>
          <cell r="J107">
            <v>6.117</v>
          </cell>
          <cell r="K107">
            <v>0</v>
          </cell>
          <cell r="L107">
            <v>0</v>
          </cell>
          <cell r="M107">
            <v>126.43061</v>
          </cell>
          <cell r="N107">
            <v>-114.29704</v>
          </cell>
        </row>
        <row r="108">
          <cell r="B108">
            <v>6</v>
          </cell>
          <cell r="C108" t="str">
            <v>ЖИТОМИРСЬКА ОБЛАСТЬ</v>
          </cell>
          <cell r="D108">
            <v>1413394</v>
          </cell>
          <cell r="E108" t="str">
            <v>ВIДКРИТЕ АКЦIОНЕРНЕ ТОВАРИСТВО "ЖИТОМИРСЬКИЙ ЗАВОД ОГОРОДЖУВАЛЬНИХ КОНСТРУКЦIЙ"</v>
          </cell>
          <cell r="F108">
            <v>2526.9635400000002</v>
          </cell>
          <cell r="G108">
            <v>2536.0488799999998</v>
          </cell>
          <cell r="H108">
            <v>7542.7671799999998</v>
          </cell>
          <cell r="I108">
            <v>8024.3503000000001</v>
          </cell>
          <cell r="J108">
            <v>5488.3014199999998</v>
          </cell>
          <cell r="K108">
            <v>0</v>
          </cell>
          <cell r="L108">
            <v>0</v>
          </cell>
          <cell r="M108">
            <v>501.93990000000002</v>
          </cell>
          <cell r="N108">
            <v>481.58312999999998</v>
          </cell>
        </row>
        <row r="109">
          <cell r="B109">
            <v>6</v>
          </cell>
          <cell r="C109" t="str">
            <v>ЖИТОМИРСЬКА ОБЛАСТЬ</v>
          </cell>
          <cell r="D109">
            <v>3344071</v>
          </cell>
          <cell r="E109" t="str">
            <v>ВIДКРИТЕ АКЦIОНЕРНЕ ТОВАРИСТВО ПО ГАЗОПОСТАЧАННЮ ТА ГАЗИФIКАЦIЇ "ЖИТОМИРГАЗ"</v>
          </cell>
          <cell r="F109">
            <v>6711.4679400000005</v>
          </cell>
          <cell r="G109">
            <v>6821.1053499999998</v>
          </cell>
          <cell r="H109">
            <v>7817.5346900000004</v>
          </cell>
          <cell r="I109">
            <v>7713.9798300000002</v>
          </cell>
          <cell r="J109">
            <v>892.87447999999995</v>
          </cell>
          <cell r="K109">
            <v>0</v>
          </cell>
          <cell r="L109">
            <v>0</v>
          </cell>
          <cell r="M109">
            <v>235.65958000000001</v>
          </cell>
          <cell r="N109">
            <v>-127.03180999999999</v>
          </cell>
        </row>
        <row r="110">
          <cell r="B110">
            <v>6</v>
          </cell>
          <cell r="C110" t="str">
            <v>ЖИТОМИРСЬКА ОБЛАСТЬ</v>
          </cell>
          <cell r="D110">
            <v>182863</v>
          </cell>
          <cell r="E110" t="str">
            <v>ВIДКРИТЕ АКЦIОНЕРНЕ ТОВАРИСТВО ЖИТОМИРСЬКИЙ МАСЛОЗАВОД</v>
          </cell>
          <cell r="F110">
            <v>2584.8449000000001</v>
          </cell>
          <cell r="G110">
            <v>1435.77459</v>
          </cell>
          <cell r="H110">
            <v>8056.2935799999996</v>
          </cell>
          <cell r="I110">
            <v>7118.4087600000003</v>
          </cell>
          <cell r="J110">
            <v>5682.6341700000003</v>
          </cell>
          <cell r="K110">
            <v>0</v>
          </cell>
          <cell r="L110">
            <v>0</v>
          </cell>
          <cell r="M110">
            <v>442.49113</v>
          </cell>
          <cell r="N110">
            <v>-958.06989999999996</v>
          </cell>
        </row>
        <row r="111">
          <cell r="B111">
            <v>6</v>
          </cell>
          <cell r="C111" t="str">
            <v>ЖИТОМИРСЬКА ОБЛАСТЬ</v>
          </cell>
          <cell r="D111">
            <v>5418342</v>
          </cell>
          <cell r="E111" t="str">
            <v>ТОВАРИСТВО З ОБМЕЖЕНОЮ ВIДПОВIДАЛЬНIСТЮ "БЕРДИЧIВСЬКИЙ ПИВОВАРНИЙ ЗАВОД"</v>
          </cell>
          <cell r="F111">
            <v>5264.8615900000004</v>
          </cell>
          <cell r="G111">
            <v>5243.0476600000002</v>
          </cell>
          <cell r="H111">
            <v>5557.9450399999996</v>
          </cell>
          <cell r="I111">
            <v>5879.6632</v>
          </cell>
          <cell r="J111">
            <v>636.61554000000001</v>
          </cell>
          <cell r="K111">
            <v>0</v>
          </cell>
          <cell r="L111">
            <v>0</v>
          </cell>
          <cell r="M111">
            <v>489.99549000000002</v>
          </cell>
          <cell r="N111">
            <v>321.32916</v>
          </cell>
        </row>
        <row r="112">
          <cell r="B112">
            <v>6</v>
          </cell>
          <cell r="C112" t="str">
            <v>ЖИТОМИРСЬКА ОБЛАСТЬ</v>
          </cell>
          <cell r="D112">
            <v>32085195</v>
          </cell>
          <cell r="E112" t="str">
            <v>ДОЧIРНЄ ПIДПРИЄМСТВО "РИТМ" ТОВАРИСТВА З ОБМЕЖЕНОЮ ВIДПОВIДАЛЬНIСТЮ "РОСТ"</v>
          </cell>
          <cell r="F112">
            <v>2917.0571</v>
          </cell>
          <cell r="G112">
            <v>2676.6192799999999</v>
          </cell>
          <cell r="H112">
            <v>5291.4608200000002</v>
          </cell>
          <cell r="I112">
            <v>5338.4417899999999</v>
          </cell>
          <cell r="J112">
            <v>2661.82251</v>
          </cell>
          <cell r="K112">
            <v>0</v>
          </cell>
          <cell r="L112">
            <v>0</v>
          </cell>
          <cell r="M112">
            <v>50.471789999999999</v>
          </cell>
          <cell r="N112">
            <v>44.515360000000001</v>
          </cell>
        </row>
        <row r="113">
          <cell r="B113">
            <v>6</v>
          </cell>
          <cell r="C113" t="str">
            <v>ЖИТОМИРСЬКА ОБЛАСТЬ</v>
          </cell>
          <cell r="D113">
            <v>382071</v>
          </cell>
          <cell r="E113" t="str">
            <v>ЗАКРИТЕ АКЦIОНЕРНЕ ТОВАРИСТВО "ЖИТОМИРСЬКI ЛАСОЩI"</v>
          </cell>
          <cell r="F113">
            <v>4622.9671600000001</v>
          </cell>
          <cell r="G113">
            <v>6091.7245000000003</v>
          </cell>
          <cell r="H113">
            <v>9145.3117299999994</v>
          </cell>
          <cell r="I113">
            <v>5256.7943100000002</v>
          </cell>
          <cell r="J113">
            <v>-834.93019000000004</v>
          </cell>
          <cell r="K113">
            <v>0</v>
          </cell>
          <cell r="L113">
            <v>0</v>
          </cell>
          <cell r="M113">
            <v>27.902090000000001</v>
          </cell>
          <cell r="N113">
            <v>-3888.5174000000002</v>
          </cell>
        </row>
        <row r="114">
          <cell r="B114">
            <v>6</v>
          </cell>
          <cell r="C114" t="str">
            <v>ЖИТОМИРСЬКА ОБЛАСТЬ</v>
          </cell>
          <cell r="D114">
            <v>30741096</v>
          </cell>
          <cell r="E114" t="str">
            <v>"БЕРДИЧIВСЬКА СОЛОДОВА КОМПАНIЯ"</v>
          </cell>
          <cell r="F114">
            <v>3890.1813099999999</v>
          </cell>
          <cell r="G114">
            <v>3610.3057600000002</v>
          </cell>
          <cell r="H114">
            <v>4908.3676599999999</v>
          </cell>
          <cell r="I114">
            <v>4865.2025100000001</v>
          </cell>
          <cell r="J114">
            <v>1254.8967500000001</v>
          </cell>
          <cell r="K114">
            <v>0</v>
          </cell>
          <cell r="L114">
            <v>0</v>
          </cell>
          <cell r="M114">
            <v>113.57653000000001</v>
          </cell>
          <cell r="N114">
            <v>-43.208300000000001</v>
          </cell>
        </row>
        <row r="115">
          <cell r="B115">
            <v>6</v>
          </cell>
          <cell r="C115" t="str">
            <v>ЖИТОМИРСЬКА ОБЛАСТЬ</v>
          </cell>
          <cell r="D115">
            <v>307230</v>
          </cell>
          <cell r="E115" t="str">
            <v>АКЦIОНЕРНЕ ТОВАРИСТВО ЗАКРИТОГО ТИПУ "УКРАЇНА"</v>
          </cell>
          <cell r="F115">
            <v>3060.3206599999999</v>
          </cell>
          <cell r="G115">
            <v>3041.8872099999999</v>
          </cell>
          <cell r="H115">
            <v>4769.3899000000001</v>
          </cell>
          <cell r="I115">
            <v>4845.5103200000003</v>
          </cell>
          <cell r="J115">
            <v>1803.62311</v>
          </cell>
          <cell r="K115">
            <v>0</v>
          </cell>
          <cell r="L115">
            <v>0</v>
          </cell>
          <cell r="M115">
            <v>75.161739999999995</v>
          </cell>
          <cell r="N115">
            <v>73.746719999999996</v>
          </cell>
        </row>
        <row r="116">
          <cell r="B116">
            <v>6</v>
          </cell>
          <cell r="C116" t="str">
            <v>ЖИТОМИРСЬКА ОБЛАСТЬ</v>
          </cell>
          <cell r="D116">
            <v>30853412</v>
          </cell>
          <cell r="E116" t="str">
            <v>ТОВАРИСТВО З ОБМЕЖЕНОЮ ВIДПОВIДАЛЬНIСТЮ "СПIЛЬНЕ УКРАЇНСЬКО-НIМЕЦЬКЕ ПIДПРИЄМСТВО "АТЕМ-ФРАНК"</v>
          </cell>
          <cell r="F116">
            <v>2570.20444</v>
          </cell>
          <cell r="G116">
            <v>2470.75</v>
          </cell>
          <cell r="H116">
            <v>4765.10034</v>
          </cell>
          <cell r="I116">
            <v>4833.4997800000001</v>
          </cell>
          <cell r="J116">
            <v>2362.7497800000001</v>
          </cell>
          <cell r="K116">
            <v>0</v>
          </cell>
          <cell r="L116">
            <v>0</v>
          </cell>
          <cell r="M116">
            <v>75.369709999999998</v>
          </cell>
          <cell r="N116">
            <v>68.388840000000002</v>
          </cell>
        </row>
        <row r="117">
          <cell r="B117">
            <v>6</v>
          </cell>
          <cell r="C117" t="str">
            <v>ЖИТОМИРСЬКА ОБЛАСТЬ</v>
          </cell>
          <cell r="D117">
            <v>3563198</v>
          </cell>
          <cell r="E117" t="str">
            <v>ВIДКРИТЕ АКЦIОНЕРНЕ ТОВАРИСТВО "АГРОТЕПЛОМАШ"</v>
          </cell>
          <cell r="F117">
            <v>3305.53152</v>
          </cell>
          <cell r="G117">
            <v>3375.67326</v>
          </cell>
          <cell r="H117">
            <v>4233.2470000000003</v>
          </cell>
          <cell r="I117">
            <v>4375.3469500000001</v>
          </cell>
          <cell r="J117">
            <v>999.67368999999997</v>
          </cell>
          <cell r="K117">
            <v>0</v>
          </cell>
          <cell r="L117">
            <v>0</v>
          </cell>
          <cell r="M117">
            <v>226.40090000000001</v>
          </cell>
          <cell r="N117">
            <v>142.09893</v>
          </cell>
        </row>
        <row r="118">
          <cell r="B118">
            <v>6</v>
          </cell>
          <cell r="C118" t="str">
            <v>ЖИТОМИРСЬКА ОБЛАСТЬ</v>
          </cell>
          <cell r="D118">
            <v>13560309</v>
          </cell>
          <cell r="E118" t="str">
            <v>ТОВАРИСТВО З ОБМЕЖЕНОЮ ВIДПОВIДАЛЬНIСТЮ "ЕКТА-ПРОМ"</v>
          </cell>
          <cell r="F118">
            <v>1313.5727899999999</v>
          </cell>
          <cell r="G118">
            <v>1557.9141299999999</v>
          </cell>
          <cell r="H118">
            <v>3855.6453999999999</v>
          </cell>
          <cell r="I118">
            <v>4090.1383000000001</v>
          </cell>
          <cell r="J118">
            <v>2532.22417</v>
          </cell>
          <cell r="K118">
            <v>0</v>
          </cell>
          <cell r="L118">
            <v>0</v>
          </cell>
          <cell r="M118">
            <v>486.29313999999999</v>
          </cell>
          <cell r="N118">
            <v>234.49288999999999</v>
          </cell>
        </row>
        <row r="119">
          <cell r="B119">
            <v>6</v>
          </cell>
          <cell r="C119" t="str">
            <v>ЖИТОМИРСЬКА ОБЛАСТЬ</v>
          </cell>
          <cell r="D119">
            <v>5478806</v>
          </cell>
          <cell r="E119" t="str">
            <v>ЖИТОМИРСЬКЕ ОРЕНДНЕ ПIДПРИЄМСТВО ТЕПЛОВИХ МЕРЕЖ "ЖИТОМИРТЕПЛОКОМУНЕНЕРГО"</v>
          </cell>
          <cell r="F119">
            <v>2453.9153200000001</v>
          </cell>
          <cell r="G119">
            <v>2979.5092800000002</v>
          </cell>
          <cell r="H119">
            <v>3645.24658</v>
          </cell>
          <cell r="I119">
            <v>3901.8193099999999</v>
          </cell>
          <cell r="J119">
            <v>922.31002999999998</v>
          </cell>
          <cell r="K119">
            <v>0</v>
          </cell>
          <cell r="L119">
            <v>0</v>
          </cell>
          <cell r="M119">
            <v>448.72564999999997</v>
          </cell>
          <cell r="N119">
            <v>99.271090000000001</v>
          </cell>
        </row>
        <row r="120">
          <cell r="B120">
            <v>6</v>
          </cell>
          <cell r="C120" t="str">
            <v>ЖИТОМИРСЬКА ОБЛАСТЬ</v>
          </cell>
          <cell r="D120">
            <v>1374567</v>
          </cell>
          <cell r="E120" t="str">
            <v>ВIДКРИТЕ АКЦIОНЕРНЕ ТОВАРИСТВО "КОРОСТЕНСЬКИЙ ЩЕБЗАВОД"</v>
          </cell>
          <cell r="F120">
            <v>3319.3069799999998</v>
          </cell>
          <cell r="G120">
            <v>3326.7915899999998</v>
          </cell>
          <cell r="H120">
            <v>3614.8610899999999</v>
          </cell>
          <cell r="I120">
            <v>3635.9177399999999</v>
          </cell>
          <cell r="J120">
            <v>309.12615</v>
          </cell>
          <cell r="K120">
            <v>0</v>
          </cell>
          <cell r="L120">
            <v>0</v>
          </cell>
          <cell r="M120">
            <v>38.291519999999998</v>
          </cell>
          <cell r="N120">
            <v>21.056650000000001</v>
          </cell>
        </row>
        <row r="121">
          <cell r="B121">
            <v>6</v>
          </cell>
          <cell r="C121" t="str">
            <v>ЖИТОМИРСЬКА ОБЛАСТЬ</v>
          </cell>
          <cell r="D121">
            <v>31106292</v>
          </cell>
          <cell r="E121" t="str">
            <v>ТОВАРИСТВО З ОБМЕЖЕНОЮ ВIДПОВIДАЛЬНIСТЮ ФАБРИКА "КЛАСУМ"</v>
          </cell>
          <cell r="F121">
            <v>3145.0802199999998</v>
          </cell>
          <cell r="G121">
            <v>3136.3273899999999</v>
          </cell>
          <cell r="H121">
            <v>3290.5839599999999</v>
          </cell>
          <cell r="I121">
            <v>3546.0282999999999</v>
          </cell>
          <cell r="J121">
            <v>409.70091000000002</v>
          </cell>
          <cell r="K121">
            <v>0</v>
          </cell>
          <cell r="L121">
            <v>0</v>
          </cell>
          <cell r="M121">
            <v>235.44359</v>
          </cell>
          <cell r="N121">
            <v>229.51485</v>
          </cell>
        </row>
        <row r="122">
          <cell r="B122">
            <v>7</v>
          </cell>
          <cell r="C122" t="str">
            <v>ЗАКАРПАТСЬКА ОБЛАСТЬ</v>
          </cell>
          <cell r="D122">
            <v>30913130</v>
          </cell>
          <cell r="E122" t="str">
            <v>ЗАКРИТЕ АКЦIОНЕРНЕ ТОВАРИСТВО "ЄВРОКАР"</v>
          </cell>
          <cell r="F122">
            <v>80251.653399999996</v>
          </cell>
          <cell r="G122">
            <v>82056.463699999993</v>
          </cell>
          <cell r="H122">
            <v>115519.40399999999</v>
          </cell>
          <cell r="I122">
            <v>117779.482</v>
          </cell>
          <cell r="J122">
            <v>35723.018499999998</v>
          </cell>
          <cell r="K122">
            <v>7.1190000000000003E-2</v>
          </cell>
          <cell r="L122">
            <v>7.1190000000000003E-2</v>
          </cell>
          <cell r="M122">
            <v>4634.2731599999997</v>
          </cell>
          <cell r="N122">
            <v>2259.89768</v>
          </cell>
        </row>
        <row r="123">
          <cell r="B123">
            <v>7</v>
          </cell>
          <cell r="C123" t="str">
            <v>ЗАКАРПАТСЬКА ОБЛАСТЬ</v>
          </cell>
          <cell r="D123">
            <v>131529</v>
          </cell>
          <cell r="E123" t="str">
            <v>ВIДКРИТЕ АКЦIОНЕРНЕ ТОВАРИСТВО "ЕНЕРГОПОСТАЧАЛЬНА КОМПАНIЯ "ЗАКАРПАТТЯОБЛЕНЕРГО"</v>
          </cell>
          <cell r="F123">
            <v>12613.557000000001</v>
          </cell>
          <cell r="G123">
            <v>11590.575199999999</v>
          </cell>
          <cell r="H123">
            <v>17319.042099999999</v>
          </cell>
          <cell r="I123">
            <v>22527.7372</v>
          </cell>
          <cell r="J123">
            <v>10937.162</v>
          </cell>
          <cell r="K123">
            <v>0</v>
          </cell>
          <cell r="L123">
            <v>-1616.1588999999999</v>
          </cell>
          <cell r="M123">
            <v>3408.12401</v>
          </cell>
          <cell r="N123">
            <v>3406.5955600000002</v>
          </cell>
        </row>
        <row r="124">
          <cell r="B124">
            <v>7</v>
          </cell>
          <cell r="C124" t="str">
            <v>ЗАКАРПАТСЬКА ОБЛАСТЬ</v>
          </cell>
          <cell r="D124">
            <v>412122</v>
          </cell>
          <cell r="E124" t="str">
            <v>ОРЕНДНЕ ПIДПРИЄМСТВО "УЖГОРОДСЬКИЙ КОНЬЯЧНИЙ ЗАВОД"</v>
          </cell>
          <cell r="F124">
            <v>18942.440900000001</v>
          </cell>
          <cell r="G124">
            <v>22701.845000000001</v>
          </cell>
          <cell r="H124">
            <v>22466.2228</v>
          </cell>
          <cell r="I124">
            <v>21154.309600000001</v>
          </cell>
          <cell r="J124">
            <v>-1547.5354</v>
          </cell>
          <cell r="K124">
            <v>0</v>
          </cell>
          <cell r="L124">
            <v>0</v>
          </cell>
          <cell r="M124">
            <v>1582.9793199999999</v>
          </cell>
          <cell r="N124">
            <v>-2231.9151000000002</v>
          </cell>
        </row>
        <row r="125">
          <cell r="B125">
            <v>7</v>
          </cell>
          <cell r="C125" t="str">
            <v>ЗАКАРПАТСЬКА ОБЛАСТЬ</v>
          </cell>
          <cell r="D125">
            <v>31179046</v>
          </cell>
          <cell r="E125" t="str">
            <v>ДОЧIРНЄ ПIДПРИЄМСТВО "ЗАКАРПАТСЬКИЙ ОБЛАВТОДОР" ВIДКРИТОГО АКЦIОНЕРНОГО ТОВАРИСТВА "ДЕРЖАВНА АКЦIОНЕРНА КОМПАНIЯ "АВТОМОБIЛЬНI ДОРОГИ УКРАЇНИ"</v>
          </cell>
          <cell r="F125">
            <v>5176.6349200000004</v>
          </cell>
          <cell r="G125">
            <v>5474.13141</v>
          </cell>
          <cell r="H125">
            <v>6670.7641100000001</v>
          </cell>
          <cell r="I125">
            <v>7843.7139200000001</v>
          </cell>
          <cell r="J125">
            <v>2369.5825100000002</v>
          </cell>
          <cell r="K125">
            <v>0</v>
          </cell>
          <cell r="L125">
            <v>0</v>
          </cell>
          <cell r="M125">
            <v>1187.53061</v>
          </cell>
          <cell r="N125">
            <v>1172.94811</v>
          </cell>
        </row>
        <row r="126">
          <cell r="B126">
            <v>7</v>
          </cell>
          <cell r="C126" t="str">
            <v>ЗАКАРПАТСЬКА ОБЛАСТЬ</v>
          </cell>
          <cell r="D126">
            <v>22091380</v>
          </cell>
          <cell r="E126" t="str">
            <v>СПIЛЬНЕ УКРАЄНСЬКО-ГIБРАЛТАРСЬКЕ ПIДПРИЄМСТВО"КОТНАР" У ФОРМI АКЦIОНЕРНОГО ТОВАРИСТВА ЗАКРИТОГО ТИПУ</v>
          </cell>
          <cell r="F126">
            <v>6494.6449499999999</v>
          </cell>
          <cell r="G126">
            <v>7680.5460599999997</v>
          </cell>
          <cell r="H126">
            <v>6079.4257200000002</v>
          </cell>
          <cell r="I126">
            <v>6740.1721100000004</v>
          </cell>
          <cell r="J126">
            <v>-940.37395000000004</v>
          </cell>
          <cell r="K126">
            <v>0</v>
          </cell>
          <cell r="L126">
            <v>0</v>
          </cell>
          <cell r="M126">
            <v>997.31674999999996</v>
          </cell>
          <cell r="N126">
            <v>997.31674999999996</v>
          </cell>
        </row>
        <row r="127">
          <cell r="B127">
            <v>7</v>
          </cell>
          <cell r="C127" t="str">
            <v>ЗАКАРПАТСЬКА ОБЛАСТЬ</v>
          </cell>
          <cell r="D127">
            <v>22079373</v>
          </cell>
          <cell r="E127" t="str">
            <v>СПIЛЬНЕ УКРАЄНСЬКО-АМЕРИКАНСЬКО-РОСIЙСЬКЕ ПIДПРИЄМСТВО У ФОРМI ТОВАРИСТВА З ОБМЕЖЕНОЮ ВIДПОВIДАЛЬНIСТЮ "АЙСБЕРГ"</v>
          </cell>
          <cell r="F127">
            <v>4877.9365600000001</v>
          </cell>
          <cell r="G127">
            <v>5646.1070399999999</v>
          </cell>
          <cell r="H127">
            <v>5516.4258499999996</v>
          </cell>
          <cell r="I127">
            <v>5916.0513199999996</v>
          </cell>
          <cell r="J127">
            <v>269.94427999999999</v>
          </cell>
          <cell r="K127">
            <v>0</v>
          </cell>
          <cell r="L127">
            <v>0</v>
          </cell>
          <cell r="M127">
            <v>635.20038</v>
          </cell>
          <cell r="N127">
            <v>635.20038</v>
          </cell>
        </row>
        <row r="128">
          <cell r="B128">
            <v>7</v>
          </cell>
          <cell r="C128" t="str">
            <v>ЗАКАРПАТСЬКА ОБЛАСТЬ</v>
          </cell>
          <cell r="D128">
            <v>22111964</v>
          </cell>
          <cell r="E128" t="str">
            <v>ЗАКАРПАТСЬКА ФIЛIЯ ЗАКРИТОГО АКЦIОНЕРНОГО ТОВАРИСТВА "УКРАЇНСЬКИЙ МОБIЛЬНИЙ ЗВ'ЯЗОК"</v>
          </cell>
          <cell r="F128">
            <v>4103.87</v>
          </cell>
          <cell r="G128">
            <v>4103.87</v>
          </cell>
          <cell r="H128">
            <v>4254.2179999999998</v>
          </cell>
          <cell r="I128">
            <v>4254.2179999999998</v>
          </cell>
          <cell r="J128">
            <v>150.34800000000001</v>
          </cell>
          <cell r="K128">
            <v>0</v>
          </cell>
          <cell r="L128">
            <v>0</v>
          </cell>
          <cell r="M128">
            <v>5.994E-2</v>
          </cell>
          <cell r="N128">
            <v>0</v>
          </cell>
        </row>
        <row r="129">
          <cell r="B129">
            <v>7</v>
          </cell>
          <cell r="C129" t="str">
            <v>ЗАКАРПАТСЬКА ОБЛАСТЬ</v>
          </cell>
          <cell r="D129">
            <v>2649977</v>
          </cell>
          <cell r="E129" t="str">
            <v>ДОЧIРНЄ ПIДПРИЄМСТВО САНАТОРIЙ "СОНЯЧНЕ ЗАКАРПАТТЯ" ЗАТ ЛIКУВАЛЬНО-ОЗДОРОВЧИХ ЗАКЛАДIВ ПРОФ "УКРПРОФОЗДОРОВНИЦЯ</v>
          </cell>
          <cell r="F129">
            <v>2993.4677999999999</v>
          </cell>
          <cell r="G129">
            <v>2998.78431</v>
          </cell>
          <cell r="H129">
            <v>3757.4848099999999</v>
          </cell>
          <cell r="I129">
            <v>3968.8976699999998</v>
          </cell>
          <cell r="J129">
            <v>970.11335999999994</v>
          </cell>
          <cell r="K129">
            <v>0</v>
          </cell>
          <cell r="L129">
            <v>-8.9169999999999999E-2</v>
          </cell>
          <cell r="M129">
            <v>225.95307</v>
          </cell>
          <cell r="N129">
            <v>211.32301000000001</v>
          </cell>
        </row>
        <row r="130">
          <cell r="B130">
            <v>7</v>
          </cell>
          <cell r="C130" t="str">
            <v>ЗАКАРПАТСЬКА ОБЛАСТЬ</v>
          </cell>
          <cell r="D130">
            <v>5528259</v>
          </cell>
          <cell r="E130" t="str">
            <v>ВIДКРИТЕ АКЦIОНЕРНЕ ТОВАРИСТВО "ПЛОДООВОЧ"</v>
          </cell>
          <cell r="F130">
            <v>863.35383999999999</v>
          </cell>
          <cell r="G130">
            <v>741.55488000000003</v>
          </cell>
          <cell r="H130">
            <v>2302.76962</v>
          </cell>
          <cell r="I130">
            <v>3541.8868699999998</v>
          </cell>
          <cell r="J130">
            <v>2800.3319900000001</v>
          </cell>
          <cell r="K130">
            <v>0</v>
          </cell>
          <cell r="L130">
            <v>0</v>
          </cell>
          <cell r="M130">
            <v>751.02468999999996</v>
          </cell>
          <cell r="N130">
            <v>738.39215999999999</v>
          </cell>
        </row>
        <row r="131">
          <cell r="B131">
            <v>7</v>
          </cell>
          <cell r="C131" t="str">
            <v>ЗАКАРПАТСЬКА ОБЛАСТЬ</v>
          </cell>
          <cell r="D131">
            <v>20455240</v>
          </cell>
          <cell r="E131" t="str">
            <v>ПРИВАТНЕ ПIДПРИЄМСТВО "КАРНIКА"</v>
          </cell>
          <cell r="F131">
            <v>2392.0141699999999</v>
          </cell>
          <cell r="G131">
            <v>2352.6611699999999</v>
          </cell>
          <cell r="H131">
            <v>2906.2477899999999</v>
          </cell>
          <cell r="I131">
            <v>3363.0677900000001</v>
          </cell>
          <cell r="J131">
            <v>1010.40662</v>
          </cell>
          <cell r="K131">
            <v>0</v>
          </cell>
          <cell r="L131">
            <v>0</v>
          </cell>
          <cell r="M131">
            <v>456.82215000000002</v>
          </cell>
          <cell r="N131">
            <v>456.82</v>
          </cell>
        </row>
        <row r="132">
          <cell r="B132">
            <v>7</v>
          </cell>
          <cell r="C132" t="str">
            <v>ЗАКАРПАТСЬКА ОБЛАСТЬ</v>
          </cell>
          <cell r="D132">
            <v>22083669</v>
          </cell>
          <cell r="E132" t="str">
            <v>ТОВАРИСТВО З ОБМЕЖЕНОЮ ВIДПОВIДАЛЬНIСТЮ "УНIВЕРСАЛ-М"</v>
          </cell>
          <cell r="F132">
            <v>2286.8150799999999</v>
          </cell>
          <cell r="G132">
            <v>2390.6939400000001</v>
          </cell>
          <cell r="H132">
            <v>2464.8906299999999</v>
          </cell>
          <cell r="I132">
            <v>2786.9076300000002</v>
          </cell>
          <cell r="J132">
            <v>396.21368999999999</v>
          </cell>
          <cell r="K132">
            <v>0</v>
          </cell>
          <cell r="L132">
            <v>0</v>
          </cell>
          <cell r="M132">
            <v>427.17406</v>
          </cell>
          <cell r="N132">
            <v>322.017</v>
          </cell>
        </row>
        <row r="133">
          <cell r="B133">
            <v>7</v>
          </cell>
          <cell r="C133" t="str">
            <v>ЗАКАРПАТСЬКА ОБЛАСТЬ</v>
          </cell>
          <cell r="D133">
            <v>1037092</v>
          </cell>
          <cell r="E133" t="str">
            <v>ВIДКРИТЕ АКЦIОНЕРНЕ ТОВАРИСТВО "ВИНОГРАДIВСЬКА ПЕРЕСУВНА МЕХАНIЗОВАНА КОЛОНА №78"</v>
          </cell>
          <cell r="F133">
            <v>2018.9525699999999</v>
          </cell>
          <cell r="G133">
            <v>2191.8226199999999</v>
          </cell>
          <cell r="H133">
            <v>2427.1972599999999</v>
          </cell>
          <cell r="I133">
            <v>2686.0823</v>
          </cell>
          <cell r="J133">
            <v>494.25968</v>
          </cell>
          <cell r="K133">
            <v>0</v>
          </cell>
          <cell r="L133">
            <v>0</v>
          </cell>
          <cell r="M133">
            <v>434.05826999999999</v>
          </cell>
          <cell r="N133">
            <v>258.88467000000003</v>
          </cell>
        </row>
        <row r="134">
          <cell r="B134">
            <v>7</v>
          </cell>
          <cell r="C134" t="str">
            <v>ЗАКАРПАТСЬКА ОБЛАСТЬ</v>
          </cell>
          <cell r="D134">
            <v>30104493</v>
          </cell>
          <cell r="E134" t="str">
            <v>ТОВАРИСТВО З ОБМЕЖЕНОЮ ВIДПОВIДАЛЬНIСТЮ "ЗАВОД "КОНВЕКТОР"</v>
          </cell>
          <cell r="F134">
            <v>2052.7278099999999</v>
          </cell>
          <cell r="G134">
            <v>2052.7271000000001</v>
          </cell>
          <cell r="H134">
            <v>2307.6967</v>
          </cell>
          <cell r="I134">
            <v>2578.2147</v>
          </cell>
          <cell r="J134">
            <v>525.48760000000004</v>
          </cell>
          <cell r="K134">
            <v>0</v>
          </cell>
          <cell r="L134">
            <v>0</v>
          </cell>
          <cell r="M134">
            <v>270.51870000000002</v>
          </cell>
          <cell r="N134">
            <v>270.51799999999997</v>
          </cell>
        </row>
        <row r="135">
          <cell r="B135">
            <v>7</v>
          </cell>
          <cell r="C135" t="str">
            <v>ЗАКАРПАТСЬКА ОБЛАСТЬ</v>
          </cell>
          <cell r="D135">
            <v>371512</v>
          </cell>
          <cell r="E135" t="str">
            <v>ВIДКРИТЕ АКЦIОНЕРНЕ ТОВАРИСТВО "СВАЛЯВСЬКI МIНЕРАЛЬНI ВОДИ"</v>
          </cell>
          <cell r="F135">
            <v>1709.52037</v>
          </cell>
          <cell r="G135">
            <v>1677.2774899999999</v>
          </cell>
          <cell r="H135">
            <v>2230.28863</v>
          </cell>
          <cell r="I135">
            <v>2429.66374</v>
          </cell>
          <cell r="J135">
            <v>752.38625000000002</v>
          </cell>
          <cell r="K135">
            <v>0</v>
          </cell>
          <cell r="L135">
            <v>0</v>
          </cell>
          <cell r="M135">
            <v>204.88930999999999</v>
          </cell>
          <cell r="N135">
            <v>199.37499</v>
          </cell>
        </row>
        <row r="136">
          <cell r="B136">
            <v>7</v>
          </cell>
          <cell r="C136" t="str">
            <v>ЗАКАРПАТСЬКА ОБЛАСТЬ</v>
          </cell>
          <cell r="D136">
            <v>453256</v>
          </cell>
          <cell r="E136" t="str">
            <v>ВIДКРИТЕ АКЦIОНЕРНЕ ТОВАРИСТВО "УЖГОРОДМОЛОКО"</v>
          </cell>
          <cell r="F136">
            <v>4.4103599999999998</v>
          </cell>
          <cell r="G136">
            <v>5.8125600000000004</v>
          </cell>
          <cell r="H136">
            <v>2361.2469299999998</v>
          </cell>
          <cell r="I136">
            <v>2397.1907900000001</v>
          </cell>
          <cell r="J136">
            <v>2391.3782299999998</v>
          </cell>
          <cell r="K136">
            <v>0</v>
          </cell>
          <cell r="L136">
            <v>0</v>
          </cell>
          <cell r="M136">
            <v>29.487860000000001</v>
          </cell>
          <cell r="N136">
            <v>28.556339999999999</v>
          </cell>
        </row>
        <row r="137">
          <cell r="B137">
            <v>7</v>
          </cell>
          <cell r="C137" t="str">
            <v>ЗАКАРПАТСЬКА ОБЛАСТЬ</v>
          </cell>
          <cell r="D137">
            <v>22073637</v>
          </cell>
          <cell r="E137" t="str">
            <v>УКРАЄНСЬКО-АВСТРIЙСЬКЕ ПIДПРИЄМСТВО З IНОЗЕМНИМИ IНВЕСТИЦIЯМИ У ФОРМI ТОВАРИСТВА З ОБМЕЖЕНОЮ ВIДПОВIДАЛЬНIСТЮ " ФIШЕР-МУКАЧЕВО"</v>
          </cell>
          <cell r="F137">
            <v>-1691.9463000000001</v>
          </cell>
          <cell r="G137">
            <v>-5631.9578000000001</v>
          </cell>
          <cell r="H137">
            <v>-1323.1686</v>
          </cell>
          <cell r="I137">
            <v>2256.65697</v>
          </cell>
          <cell r="J137">
            <v>7888.61481</v>
          </cell>
          <cell r="K137">
            <v>0</v>
          </cell>
          <cell r="L137">
            <v>0</v>
          </cell>
          <cell r="M137">
            <v>4579.5254999999997</v>
          </cell>
          <cell r="N137">
            <v>3627.8957399999999</v>
          </cell>
        </row>
        <row r="138">
          <cell r="B138">
            <v>7</v>
          </cell>
          <cell r="C138" t="str">
            <v>ЗАКАРПАТСЬКА ОБЛАСТЬ</v>
          </cell>
          <cell r="D138">
            <v>31326993</v>
          </cell>
          <cell r="E138" t="str">
            <v>ТОВАРИСТВО З ОБМЕЖЕНОЮ ВIДПОВIДАЛЬНIСТЮ " ЗАКАРПАТСЬКА ПРОДОВОЛЬЧА ГРУПА "</v>
          </cell>
          <cell r="F138">
            <v>1771.7058199999999</v>
          </cell>
          <cell r="G138">
            <v>1881.2070200000001</v>
          </cell>
          <cell r="H138">
            <v>1764.3357900000001</v>
          </cell>
          <cell r="I138">
            <v>2208.8147899999999</v>
          </cell>
          <cell r="J138">
            <v>327.60777000000002</v>
          </cell>
          <cell r="K138">
            <v>0</v>
          </cell>
          <cell r="L138">
            <v>0</v>
          </cell>
          <cell r="M138">
            <v>128.20571000000001</v>
          </cell>
          <cell r="N138">
            <v>66.484700000000004</v>
          </cell>
        </row>
        <row r="139">
          <cell r="B139">
            <v>7</v>
          </cell>
          <cell r="C139" t="str">
            <v>ЗАКАРПАТСЬКА ОБЛАСТЬ</v>
          </cell>
          <cell r="D139">
            <v>26530474</v>
          </cell>
          <cell r="E139" t="str">
            <v>ФIЛIЯ АКЦIОНЕРНОГО КОМЕРЦIЙНОГО БАНКУ "РАЙФФАЙЗЕНБАНК УКРАЇНА" В М.УЖГОРОДI</v>
          </cell>
          <cell r="F139">
            <v>225.34377000000001</v>
          </cell>
          <cell r="G139">
            <v>225.34616</v>
          </cell>
          <cell r="H139">
            <v>1989.6287</v>
          </cell>
          <cell r="I139">
            <v>1989.62643</v>
          </cell>
          <cell r="J139">
            <v>1764.28027</v>
          </cell>
          <cell r="K139">
            <v>0</v>
          </cell>
          <cell r="L139">
            <v>0</v>
          </cell>
          <cell r="M139">
            <v>1.2E-4</v>
          </cell>
          <cell r="N139">
            <v>-2.2699999999999999E-3</v>
          </cell>
        </row>
        <row r="140">
          <cell r="B140">
            <v>7</v>
          </cell>
          <cell r="C140" t="str">
            <v>ЗАКАРПАТСЬКА ОБЛАСТЬ</v>
          </cell>
          <cell r="D140">
            <v>8596883</v>
          </cell>
          <cell r="E140" t="str">
            <v>ВIДДIЛ ДЕРЖАВНОЇ СЛУЖБИ ОХОРОНИ ПРИ УМВС УКРАЇНИ В ЗАКАРПАТСЬКIЙ ОБЛАСТI</v>
          </cell>
          <cell r="F140">
            <v>1771.9856400000001</v>
          </cell>
          <cell r="G140">
            <v>1771.9856400000001</v>
          </cell>
          <cell r="H140">
            <v>1811.55171</v>
          </cell>
          <cell r="I140">
            <v>1977.3542</v>
          </cell>
          <cell r="J140">
            <v>205.36856</v>
          </cell>
          <cell r="K140">
            <v>0</v>
          </cell>
          <cell r="L140">
            <v>0</v>
          </cell>
          <cell r="M140">
            <v>171.24091999999999</v>
          </cell>
          <cell r="N140">
            <v>165.80249000000001</v>
          </cell>
        </row>
        <row r="141">
          <cell r="B141">
            <v>7</v>
          </cell>
          <cell r="C141" t="str">
            <v>ЗАКАРПАТСЬКА ОБЛАСТЬ</v>
          </cell>
          <cell r="D141">
            <v>30953330</v>
          </cell>
          <cell r="E141" t="str">
            <v>ТОВАРИСТВО З ОБМЕЖЕНОЮ ВIДПОВIДАЛЬНIСТЮ "НIДАН+"</v>
          </cell>
          <cell r="F141">
            <v>-299.54286000000002</v>
          </cell>
          <cell r="G141">
            <v>-401.72421000000003</v>
          </cell>
          <cell r="H141">
            <v>2023.2936500000001</v>
          </cell>
          <cell r="I141">
            <v>1974.1316999999999</v>
          </cell>
          <cell r="J141">
            <v>2375.8559100000002</v>
          </cell>
          <cell r="K141">
            <v>0</v>
          </cell>
          <cell r="L141">
            <v>0</v>
          </cell>
          <cell r="M141">
            <v>504.97761000000003</v>
          </cell>
          <cell r="N141">
            <v>504.97761000000003</v>
          </cell>
        </row>
        <row r="142">
          <cell r="B142">
            <v>8</v>
          </cell>
          <cell r="C142" t="str">
            <v>ЗАПОРIЗЬКА ОБЛАСТЬ</v>
          </cell>
          <cell r="D142">
            <v>32096432</v>
          </cell>
          <cell r="E142" t="str">
            <v>ДОЧIРНЄ ПIДПРИЄМСТВО "IМIДЖ ХОЛДИНГ" АКЦIОНЕРНОЄ КОМПАНIЄ "IМIДЖ ХОЛДИНГ АПС"</v>
          </cell>
          <cell r="F142">
            <v>165024.84400000001</v>
          </cell>
          <cell r="G142">
            <v>260837.383</v>
          </cell>
          <cell r="H142">
            <v>437067.27100000001</v>
          </cell>
          <cell r="I142">
            <v>555397.696</v>
          </cell>
          <cell r="J142">
            <v>294560.31300000002</v>
          </cell>
          <cell r="K142">
            <v>0</v>
          </cell>
          <cell r="L142">
            <v>-2829.0702999999999</v>
          </cell>
          <cell r="M142">
            <v>230456.96799999999</v>
          </cell>
          <cell r="N142">
            <v>115040.817</v>
          </cell>
        </row>
        <row r="143">
          <cell r="B143">
            <v>8</v>
          </cell>
          <cell r="C143" t="str">
            <v>ЗАПОРIЗЬКА ОБЛАСТЬ</v>
          </cell>
          <cell r="D143">
            <v>25480917</v>
          </cell>
          <cell r="E143" t="str">
            <v>ЗАКРИТЕ АКЦIОНЕРНЕ ТОВАРИСТВО З IНОЗЕМНОЮ IНВЕСТИЦIЄЮ "ЗАПОРIЗЬКИЙ АВТОМОБIЛЕБУДIВНИЙ ЗАВОД"</v>
          </cell>
          <cell r="F143">
            <v>253165.266</v>
          </cell>
          <cell r="G143">
            <v>202285.82699999999</v>
          </cell>
          <cell r="H143">
            <v>296507.01500000001</v>
          </cell>
          <cell r="I143">
            <v>304788.78700000001</v>
          </cell>
          <cell r="J143">
            <v>102502.959</v>
          </cell>
          <cell r="K143">
            <v>0</v>
          </cell>
          <cell r="L143">
            <v>0</v>
          </cell>
          <cell r="M143">
            <v>8308.8997299999992</v>
          </cell>
          <cell r="N143">
            <v>8279.5994599999995</v>
          </cell>
        </row>
        <row r="144">
          <cell r="B144">
            <v>8</v>
          </cell>
          <cell r="C144" t="str">
            <v>ЗАПОРIЗЬКА ОБЛАСТЬ</v>
          </cell>
          <cell r="D144">
            <v>130872</v>
          </cell>
          <cell r="E144" t="str">
            <v>ВIДКРИТЕ АКЦIОНЕРНЕ ТОВАРИСТВО "ДНIПРОЕНЕРГО"</v>
          </cell>
          <cell r="F144">
            <v>266738.17300000001</v>
          </cell>
          <cell r="G144">
            <v>278682.679</v>
          </cell>
          <cell r="H144">
            <v>206539.859</v>
          </cell>
          <cell r="I144">
            <v>218911.859</v>
          </cell>
          <cell r="J144">
            <v>-59770.821000000004</v>
          </cell>
          <cell r="K144">
            <v>0</v>
          </cell>
          <cell r="L144">
            <v>-364.38900999999998</v>
          </cell>
          <cell r="M144">
            <v>8840.7079200000007</v>
          </cell>
          <cell r="N144">
            <v>8840.70759</v>
          </cell>
        </row>
        <row r="145">
          <cell r="B145">
            <v>8</v>
          </cell>
          <cell r="C145" t="str">
            <v>ЗАПОРIЗЬКА ОБЛАСТЬ</v>
          </cell>
          <cell r="D145">
            <v>194731</v>
          </cell>
          <cell r="E145" t="str">
            <v>КАЗЕННЕ ПIДПРИЄМСТВО "ЗАПОРIЗЬКИЙ ТИТАНО-МАГНIЄВИЙ КОМБIНАТ"</v>
          </cell>
          <cell r="F145">
            <v>80188.746199999994</v>
          </cell>
          <cell r="G145">
            <v>80658.745999999999</v>
          </cell>
          <cell r="H145">
            <v>162382.29999999999</v>
          </cell>
          <cell r="I145">
            <v>169828.81599999999</v>
          </cell>
          <cell r="J145">
            <v>89170.069699999993</v>
          </cell>
          <cell r="K145">
            <v>0</v>
          </cell>
          <cell r="L145">
            <v>0</v>
          </cell>
          <cell r="M145">
            <v>11648.773300000001</v>
          </cell>
          <cell r="N145">
            <v>7446.3915399999996</v>
          </cell>
        </row>
        <row r="146">
          <cell r="B146">
            <v>8</v>
          </cell>
          <cell r="C146" t="str">
            <v>ЗАПОРIЗЬКА ОБЛАСТЬ</v>
          </cell>
          <cell r="D146">
            <v>377511</v>
          </cell>
          <cell r="E146" t="str">
            <v>ВIДКРИТЕ АКЦIОНЕРНЕ ТОВАРИСТВО ПИВО-БЕЗАЛКОГОЛЬНИЙ КОМБIНАТ "СЛАВУТИЧ"</v>
          </cell>
          <cell r="F146">
            <v>129125.33500000001</v>
          </cell>
          <cell r="G146">
            <v>127688.924</v>
          </cell>
          <cell r="H146">
            <v>115528.97</v>
          </cell>
          <cell r="I146">
            <v>115853.065</v>
          </cell>
          <cell r="J146">
            <v>-11835.859</v>
          </cell>
          <cell r="K146">
            <v>0</v>
          </cell>
          <cell r="L146">
            <v>0</v>
          </cell>
          <cell r="M146">
            <v>507.86500999999998</v>
          </cell>
          <cell r="N146">
            <v>290.36590000000001</v>
          </cell>
        </row>
        <row r="147">
          <cell r="B147">
            <v>8</v>
          </cell>
          <cell r="C147" t="str">
            <v>ЗАПОРIЗЬКА ОБЛАСТЬ</v>
          </cell>
          <cell r="D147">
            <v>19355964</v>
          </cell>
          <cell r="E147" t="str">
            <v>ВIДОКРЕМЛЕНИЙ ПIДРОЗДIЛ "ЗАПОРIЗЬКА АТОМНА ЕЛЕКТРИЧНА СТАНЦIЯ " ДЕРЖАВНОГО ПIДПРИЄМСТВА "НАЦIОНАЛЬНА АТОМНА ЕНЕРГОГЕНЕРУЮЧА КОМПАНIЯ "ЕНЕРГОАТОМ"</v>
          </cell>
          <cell r="F147">
            <v>60179.949099999998</v>
          </cell>
          <cell r="G147">
            <v>97105.2261</v>
          </cell>
          <cell r="H147">
            <v>145847.58199999999</v>
          </cell>
          <cell r="I147">
            <v>102702.348</v>
          </cell>
          <cell r="J147">
            <v>5597.1218200000003</v>
          </cell>
          <cell r="K147">
            <v>0</v>
          </cell>
          <cell r="L147">
            <v>-17521.933000000001</v>
          </cell>
          <cell r="M147">
            <v>1401.1740500000001</v>
          </cell>
          <cell r="N147">
            <v>-60694.902000000002</v>
          </cell>
        </row>
        <row r="148">
          <cell r="B148">
            <v>8</v>
          </cell>
          <cell r="C148" t="str">
            <v>ЗАПОРIЗЬКА ОБЛАСТЬ</v>
          </cell>
          <cell r="D148">
            <v>191224</v>
          </cell>
          <cell r="E148" t="str">
            <v>ВIДКРИТЕ АКЦIОНЕРНЕ ТОВАРИСТВО "ЗАПОРОЖКОКС"</v>
          </cell>
          <cell r="F148">
            <v>95307.209499999997</v>
          </cell>
          <cell r="G148">
            <v>92529.313899999994</v>
          </cell>
          <cell r="H148">
            <v>71387.785699999993</v>
          </cell>
          <cell r="I148">
            <v>89338.612399999998</v>
          </cell>
          <cell r="J148">
            <v>-3190.7015999999999</v>
          </cell>
          <cell r="K148">
            <v>0</v>
          </cell>
          <cell r="L148">
            <v>-2859.2903999999999</v>
          </cell>
          <cell r="M148">
            <v>15206.828799999999</v>
          </cell>
          <cell r="N148">
            <v>15090.438</v>
          </cell>
        </row>
        <row r="149">
          <cell r="B149">
            <v>8</v>
          </cell>
          <cell r="C149" t="str">
            <v>ЗАПОРIЗЬКА ОБЛАСТЬ</v>
          </cell>
          <cell r="D149">
            <v>194122</v>
          </cell>
          <cell r="E149" t="str">
            <v>ВIДКРИТЕ АКЦIОНЕРНЕ ТОВАРИСТВО "ЗАПОРIЗЬКИЙ ВИРОБНИЧИЙ АЛЮМIНIЄВИЙ КОМБIНАТ"</v>
          </cell>
          <cell r="F149">
            <v>-472.38247000000001</v>
          </cell>
          <cell r="G149">
            <v>34120.271000000001</v>
          </cell>
          <cell r="H149">
            <v>9840.8368699999992</v>
          </cell>
          <cell r="I149">
            <v>42172.3462</v>
          </cell>
          <cell r="J149">
            <v>8052.0752700000003</v>
          </cell>
          <cell r="K149">
            <v>0</v>
          </cell>
          <cell r="L149">
            <v>0</v>
          </cell>
          <cell r="M149">
            <v>80963.746100000004</v>
          </cell>
          <cell r="N149">
            <v>32313.894700000001</v>
          </cell>
        </row>
        <row r="150">
          <cell r="B150">
            <v>8</v>
          </cell>
          <cell r="C150" t="str">
            <v>ЗАПОРIЗЬКА ОБЛАСТЬ</v>
          </cell>
          <cell r="D150">
            <v>130926</v>
          </cell>
          <cell r="E150" t="str">
            <v>ВIДКРИТЕ АКЦIОНЕРНЕ ТОВАРИСТВО "ЗАПОРIЖЖЯОБЛЕНЕРГО"</v>
          </cell>
          <cell r="F150">
            <v>46063.197899999999</v>
          </cell>
          <cell r="G150">
            <v>43675.812599999997</v>
          </cell>
          <cell r="H150">
            <v>28538.5262</v>
          </cell>
          <cell r="I150">
            <v>32538.990399999999</v>
          </cell>
          <cell r="J150">
            <v>-11136.822</v>
          </cell>
          <cell r="K150">
            <v>1005.85384</v>
          </cell>
          <cell r="L150">
            <v>-1476.8625999999999</v>
          </cell>
          <cell r="M150">
            <v>2579.3069799999998</v>
          </cell>
          <cell r="N150">
            <v>2504.8777500000001</v>
          </cell>
        </row>
        <row r="151">
          <cell r="B151">
            <v>8</v>
          </cell>
          <cell r="C151" t="str">
            <v>ЗАПОРIЗЬКА ОБЛАСТЬ</v>
          </cell>
          <cell r="D151">
            <v>32028053</v>
          </cell>
          <cell r="E151" t="str">
            <v>ТОВАРИСТВО З ОБМЕЖЕНОЮ ВIДПОВIДАЛЬНIСТЮ "ЦЕНТРОСТАЛЬ"</v>
          </cell>
          <cell r="F151">
            <v>9058.2819999999992</v>
          </cell>
          <cell r="G151">
            <v>9397.7819999999992</v>
          </cell>
          <cell r="H151">
            <v>28872.377199999999</v>
          </cell>
          <cell r="I151">
            <v>30939.687999999998</v>
          </cell>
          <cell r="J151">
            <v>21541.905999999999</v>
          </cell>
          <cell r="K151">
            <v>0</v>
          </cell>
          <cell r="L151">
            <v>0</v>
          </cell>
          <cell r="M151">
            <v>2407.6067899999998</v>
          </cell>
          <cell r="N151">
            <v>2067.31079</v>
          </cell>
        </row>
        <row r="152">
          <cell r="B152">
            <v>8</v>
          </cell>
          <cell r="C152" t="str">
            <v>ЗАПОРIЗЬКА ОБЛАСТЬ</v>
          </cell>
          <cell r="D152">
            <v>32116212</v>
          </cell>
          <cell r="E152" t="str">
            <v>ТОВАРИСТВО З ОБМЕЖЕНОЮ ВIДПОВIДАЛЬНIСТЮ "ЗАРС"</v>
          </cell>
          <cell r="F152">
            <v>86518.215200000006</v>
          </cell>
          <cell r="G152">
            <v>101384.557</v>
          </cell>
          <cell r="H152">
            <v>29942.111199999999</v>
          </cell>
          <cell r="I152">
            <v>28913.268800000002</v>
          </cell>
          <cell r="J152">
            <v>-72471.288</v>
          </cell>
          <cell r="K152">
            <v>0</v>
          </cell>
          <cell r="L152">
            <v>0</v>
          </cell>
          <cell r="M152">
            <v>1131.7102600000001</v>
          </cell>
          <cell r="N152">
            <v>-1028.8424</v>
          </cell>
        </row>
        <row r="153">
          <cell r="B153">
            <v>8</v>
          </cell>
          <cell r="C153" t="str">
            <v>ЗАПОРIЗЬКА ОБЛАСТЬ</v>
          </cell>
          <cell r="D153">
            <v>186536</v>
          </cell>
          <cell r="E153" t="str">
            <v>ВIДКРИТЕ АКЦIОНЕРНЕ ТОВАРИСТВО "ЕЛЕКТРОМЕТАЛУРГIЙНИЙ ЗАВОД "ДНIПРОСПЕЦСТАЛЬ" IМ. А.М.КУЗЬМIНА"</v>
          </cell>
          <cell r="F153">
            <v>13036.246999999999</v>
          </cell>
          <cell r="G153">
            <v>3030.99539</v>
          </cell>
          <cell r="H153">
            <v>-11435.153</v>
          </cell>
          <cell r="I153">
            <v>24413.8622</v>
          </cell>
          <cell r="J153">
            <v>21382.8668</v>
          </cell>
          <cell r="K153">
            <v>0</v>
          </cell>
          <cell r="L153">
            <v>0</v>
          </cell>
          <cell r="M153">
            <v>54995.864800000003</v>
          </cell>
          <cell r="N153">
            <v>35805.151299999998</v>
          </cell>
        </row>
        <row r="154">
          <cell r="B154">
            <v>8</v>
          </cell>
          <cell r="C154" t="str">
            <v>ЗАПОРIЗЬКА ОБЛАСТЬ</v>
          </cell>
          <cell r="D154">
            <v>191885</v>
          </cell>
          <cell r="E154" t="str">
            <v>ВIДКРИТЕ АКЦIОНЕРНЕ ТОВАРИСТВО "ЗАПОРIЖВОГНЕТРИВ"</v>
          </cell>
          <cell r="F154">
            <v>9852.2865700000002</v>
          </cell>
          <cell r="G154">
            <v>11289.091</v>
          </cell>
          <cell r="H154">
            <v>24354.793300000001</v>
          </cell>
          <cell r="I154">
            <v>22690.691800000001</v>
          </cell>
          <cell r="J154">
            <v>11401.6008</v>
          </cell>
          <cell r="K154">
            <v>0</v>
          </cell>
          <cell r="L154">
            <v>0</v>
          </cell>
          <cell r="M154">
            <v>13.66977</v>
          </cell>
          <cell r="N154">
            <v>-1664.4565</v>
          </cell>
        </row>
        <row r="155">
          <cell r="B155">
            <v>8</v>
          </cell>
          <cell r="C155" t="str">
            <v>ЗАПОРIЗЬКА ОБЛАСТЬ</v>
          </cell>
          <cell r="D155">
            <v>130889</v>
          </cell>
          <cell r="E155" t="str">
            <v>ФIЛIЯ "ДНIПРОВСЬКА ГЕС" ВIДКРИТОГО АКЦIОНЕРНОГО ТОВАРИСТВА "УКРГIДРОЕНЕРГО"</v>
          </cell>
          <cell r="F155">
            <v>15571.1909</v>
          </cell>
          <cell r="G155">
            <v>15550.3153</v>
          </cell>
          <cell r="H155">
            <v>22223.3514</v>
          </cell>
          <cell r="I155">
            <v>21401.4781</v>
          </cell>
          <cell r="J155">
            <v>5851.1628499999997</v>
          </cell>
          <cell r="K155">
            <v>0</v>
          </cell>
          <cell r="L155">
            <v>0</v>
          </cell>
          <cell r="M155">
            <v>19.702179999999998</v>
          </cell>
          <cell r="N155">
            <v>-821.87323000000004</v>
          </cell>
        </row>
        <row r="156">
          <cell r="B156">
            <v>8</v>
          </cell>
          <cell r="C156" t="str">
            <v>ЗАПОРIЗЬКА ОБЛАСТЬ</v>
          </cell>
          <cell r="D156">
            <v>1056273</v>
          </cell>
          <cell r="E156" t="str">
            <v>ВIДКРИТЕ АКЦIОНЕРНЕ ТОВАРИСТВО "ЗАПОРIЗЬКИЙ ЕЛЕКТРОВОЗОРЕМОНТНИЙ ЗАВОД"</v>
          </cell>
          <cell r="F156">
            <v>13382.917799999999</v>
          </cell>
          <cell r="G156">
            <v>13385.451999999999</v>
          </cell>
          <cell r="H156">
            <v>16920.836899999998</v>
          </cell>
          <cell r="I156">
            <v>18500.3387</v>
          </cell>
          <cell r="J156">
            <v>5114.8867700000001</v>
          </cell>
          <cell r="K156">
            <v>0</v>
          </cell>
          <cell r="L156">
            <v>0</v>
          </cell>
          <cell r="M156">
            <v>1600.86123</v>
          </cell>
          <cell r="N156">
            <v>1579.5018399999999</v>
          </cell>
        </row>
        <row r="157">
          <cell r="B157">
            <v>8</v>
          </cell>
          <cell r="C157" t="str">
            <v>ЗАПОРIЗЬКА ОБЛАСТЬ</v>
          </cell>
          <cell r="D157">
            <v>4851255</v>
          </cell>
          <cell r="E157" t="str">
            <v>ВIДКРИТЕ АКЦIОНЕРНЕ ТОВАРИСТВО "БУДIВЕЛЬНО-МОНТАЖНЕ УПРАВЛIННЯ "ЗАПОРIЖСТАЛЬБУД-1"</v>
          </cell>
          <cell r="F157">
            <v>12482.1283</v>
          </cell>
          <cell r="G157">
            <v>12482.144</v>
          </cell>
          <cell r="H157">
            <v>16867.780200000001</v>
          </cell>
          <cell r="I157">
            <v>18059.263800000001</v>
          </cell>
          <cell r="J157">
            <v>5577.1197199999997</v>
          </cell>
          <cell r="K157">
            <v>0</v>
          </cell>
          <cell r="L157">
            <v>0</v>
          </cell>
          <cell r="M157">
            <v>1191.5177000000001</v>
          </cell>
          <cell r="N157">
            <v>1191.4835700000001</v>
          </cell>
        </row>
        <row r="158">
          <cell r="B158">
            <v>8</v>
          </cell>
          <cell r="C158" t="str">
            <v>ЗАПОРIЗЬКА ОБЛАСТЬ</v>
          </cell>
          <cell r="D158">
            <v>3327121</v>
          </cell>
          <cell r="E158" t="str">
            <v>КОМУНАЛЬНЕ ПIДПРИЄМСТВО "ВОДОКАНАЛ"</v>
          </cell>
          <cell r="F158">
            <v>953.60134000000005</v>
          </cell>
          <cell r="G158">
            <v>3997.50326</v>
          </cell>
          <cell r="H158">
            <v>15745.9179</v>
          </cell>
          <cell r="I158">
            <v>14743.0501</v>
          </cell>
          <cell r="J158">
            <v>10745.5468</v>
          </cell>
          <cell r="K158">
            <v>0</v>
          </cell>
          <cell r="L158">
            <v>0</v>
          </cell>
          <cell r="M158">
            <v>1897.48479</v>
          </cell>
          <cell r="N158">
            <v>-1078.2791999999999</v>
          </cell>
        </row>
        <row r="159">
          <cell r="B159">
            <v>8</v>
          </cell>
          <cell r="C159" t="str">
            <v>ЗАПОРIЗЬКА ОБЛАСТЬ</v>
          </cell>
          <cell r="D159">
            <v>14312921</v>
          </cell>
          <cell r="E159" t="str">
            <v>ДЕРЖАВНЕ ПIДПРИЄМСТВО "ЗАПОРIЗЬКЕ МАШИНОБУДIВНЕ КОНСТРУКТОРСЬКЕ БЮРО "ПРОГРЕС" IМЕНI АКАДЕМIКА О.Г.IВЧЕНКА</v>
          </cell>
          <cell r="F159">
            <v>15059.3117</v>
          </cell>
          <cell r="G159">
            <v>12181.5656</v>
          </cell>
          <cell r="H159">
            <v>14492.656999999999</v>
          </cell>
          <cell r="I159">
            <v>14494.5398</v>
          </cell>
          <cell r="J159">
            <v>2312.9741300000001</v>
          </cell>
          <cell r="K159">
            <v>0</v>
          </cell>
          <cell r="L159">
            <v>0</v>
          </cell>
          <cell r="M159">
            <v>4.5453099999999997</v>
          </cell>
          <cell r="N159">
            <v>-21.40428</v>
          </cell>
        </row>
        <row r="160">
          <cell r="B160">
            <v>8</v>
          </cell>
          <cell r="C160" t="str">
            <v>ЗАПОРIЗЬКА ОБЛАСТЬ</v>
          </cell>
          <cell r="D160">
            <v>191218</v>
          </cell>
          <cell r="E160" t="str">
            <v>ПIДПРИЄМСТВО З IНОЗЕМНИМИ IНВЕСТИЦIЯМИ У ФОРМI ЗАКРИТОГО АКЦIОНЕРНОГО ТОВАРИСТВА "ЗАПОРIЗЬКИЙ ЗАЛIЗОРУДНИЙ КОМБIНАТ"</v>
          </cell>
          <cell r="F160">
            <v>22281.628499999999</v>
          </cell>
          <cell r="G160">
            <v>20408.088500000002</v>
          </cell>
          <cell r="H160">
            <v>16164.6474</v>
          </cell>
          <cell r="I160">
            <v>14175.573200000001</v>
          </cell>
          <cell r="J160">
            <v>-6232.5153</v>
          </cell>
          <cell r="K160">
            <v>0</v>
          </cell>
          <cell r="L160">
            <v>0</v>
          </cell>
          <cell r="M160">
            <v>2439.2582400000001</v>
          </cell>
          <cell r="N160">
            <v>-1991.2677000000001</v>
          </cell>
        </row>
        <row r="161">
          <cell r="B161">
            <v>8</v>
          </cell>
          <cell r="C161" t="str">
            <v>ЗАПОРIЗЬКА ОБЛАСТЬ</v>
          </cell>
          <cell r="D161">
            <v>213428</v>
          </cell>
          <cell r="E161" t="str">
            <v>ВIДКРИТЕ АКЦIОНЕРНЕ ТОВАРИСТВО "ЗАПОРIЖТРАНСФОРМАТОР"</v>
          </cell>
          <cell r="F161">
            <v>17083.169600000001</v>
          </cell>
          <cell r="G161">
            <v>16206.113600000001</v>
          </cell>
          <cell r="H161">
            <v>12224.564399999999</v>
          </cell>
          <cell r="I161">
            <v>14045.5062</v>
          </cell>
          <cell r="J161">
            <v>-2160.6073999999999</v>
          </cell>
          <cell r="K161">
            <v>1478.9823200000001</v>
          </cell>
          <cell r="L161">
            <v>1478.9823200000001</v>
          </cell>
          <cell r="M161">
            <v>5654.0320899999997</v>
          </cell>
          <cell r="N161">
            <v>3297.7538800000002</v>
          </cell>
        </row>
        <row r="162">
          <cell r="B162">
            <v>9</v>
          </cell>
          <cell r="C162" t="str">
            <v>IВАНО-ФРАНКIВСЬКА ОБЛАСТЬ</v>
          </cell>
          <cell r="D162">
            <v>152230</v>
          </cell>
          <cell r="E162" t="str">
            <v>ВАТ "НАФТОХIМIК ПРИКАРПАТТЯ"</v>
          </cell>
          <cell r="F162">
            <v>495233.897</v>
          </cell>
          <cell r="G162">
            <v>249553.386</v>
          </cell>
          <cell r="H162">
            <v>42145.111100000002</v>
          </cell>
          <cell r="I162">
            <v>167871.53899999999</v>
          </cell>
          <cell r="J162">
            <v>-81681.846000000005</v>
          </cell>
          <cell r="K162">
            <v>77022.191600000006</v>
          </cell>
          <cell r="L162">
            <v>-208570.56</v>
          </cell>
          <cell r="M162">
            <v>22575.3197</v>
          </cell>
          <cell r="N162">
            <v>-90742.092999999993</v>
          </cell>
        </row>
        <row r="163">
          <cell r="B163">
            <v>9</v>
          </cell>
          <cell r="C163" t="str">
            <v>IВАНО-ФРАНКIВСЬКА ОБЛАСТЬ</v>
          </cell>
          <cell r="D163">
            <v>375409</v>
          </cell>
          <cell r="E163" t="str">
            <v>IВАНО-ФРАНКIВСЬКЕ ОБЛАСНЕ ДЕРЖАВНЕ ОБ'ЄДНАННЯ СПИРТОВОЇ ТА ЛIКЕРО-ГОРIЛЧАНОЇ ПРОМИСЛОВОСТI</v>
          </cell>
          <cell r="F163">
            <v>23258.0769</v>
          </cell>
          <cell r="G163">
            <v>23291.764800000001</v>
          </cell>
          <cell r="H163">
            <v>44954.1564</v>
          </cell>
          <cell r="I163">
            <v>37120.489399999999</v>
          </cell>
          <cell r="J163">
            <v>13828.7246</v>
          </cell>
          <cell r="K163">
            <v>0</v>
          </cell>
          <cell r="L163">
            <v>-13367.985000000001</v>
          </cell>
          <cell r="M163">
            <v>2.8930099999999999</v>
          </cell>
          <cell r="N163">
            <v>2.8919999999999999</v>
          </cell>
        </row>
        <row r="164">
          <cell r="B164">
            <v>9</v>
          </cell>
          <cell r="C164" t="str">
            <v>IВАНО-ФРАНКIВСЬКА ОБЛАСТЬ</v>
          </cell>
          <cell r="D164">
            <v>136490</v>
          </cell>
          <cell r="E164" t="str">
            <v>НАФТОГАЗОВИДОБУВНЕ УПРАВЛIННЯ ВIДКРИТОГО АКЦIОНЕРНОГО ТОВАРИСТВА "УКРНАФТА" "ДОЛИНАНАФТОГАЗ"</v>
          </cell>
          <cell r="F164">
            <v>98651.145099999994</v>
          </cell>
          <cell r="G164">
            <v>97700.165900000007</v>
          </cell>
          <cell r="H164">
            <v>28857.8482</v>
          </cell>
          <cell r="I164">
            <v>32211.3573</v>
          </cell>
          <cell r="J164">
            <v>-65488.809000000001</v>
          </cell>
          <cell r="K164">
            <v>0</v>
          </cell>
          <cell r="L164">
            <v>0</v>
          </cell>
          <cell r="M164">
            <v>4210.8073199999999</v>
          </cell>
          <cell r="N164">
            <v>3353.50738</v>
          </cell>
        </row>
        <row r="165">
          <cell r="B165">
            <v>9</v>
          </cell>
          <cell r="C165" t="str">
            <v>IВАНО-ФРАНКIВСЬКА ОБЛАСТЬ</v>
          </cell>
          <cell r="D165">
            <v>25569563</v>
          </cell>
          <cell r="E165" t="str">
            <v>ТОВАРИСТВО З ОБМЕЖЕНОЮ ВIДПОВIДАЛЬНIСТЮ "КОМПАНIЯ "ПРОМЛАМIНАТ"</v>
          </cell>
          <cell r="F165">
            <v>20945.553199999998</v>
          </cell>
          <cell r="G165">
            <v>16184.6101</v>
          </cell>
          <cell r="H165">
            <v>26280.2392</v>
          </cell>
          <cell r="I165">
            <v>28450.220799999999</v>
          </cell>
          <cell r="J165">
            <v>12265.610699999999</v>
          </cell>
          <cell r="K165">
            <v>0</v>
          </cell>
          <cell r="L165">
            <v>0</v>
          </cell>
          <cell r="M165">
            <v>2170.90951</v>
          </cell>
          <cell r="N165">
            <v>2169.4750399999998</v>
          </cell>
        </row>
        <row r="166">
          <cell r="B166">
            <v>9</v>
          </cell>
          <cell r="C166" t="str">
            <v>IВАНО-ФРАНКIВСЬКА ОБЛАСТЬ</v>
          </cell>
          <cell r="D166">
            <v>131541</v>
          </cell>
          <cell r="E166" t="str">
            <v>БУРШТИНСЬКА ТЕПЛОВА ЕЛЕКТРИЧНА СТАНЦIЯ</v>
          </cell>
          <cell r="F166">
            <v>6541.3840700000001</v>
          </cell>
          <cell r="G166">
            <v>8419.4616600000008</v>
          </cell>
          <cell r="H166">
            <v>26483.576400000002</v>
          </cell>
          <cell r="I166">
            <v>22064.194</v>
          </cell>
          <cell r="J166">
            <v>13644.7323</v>
          </cell>
          <cell r="K166">
            <v>10583.1623</v>
          </cell>
          <cell r="L166">
            <v>5036.6070499999996</v>
          </cell>
          <cell r="M166">
            <v>0.13614000000000001</v>
          </cell>
          <cell r="N166">
            <v>-2.5144000000000002</v>
          </cell>
        </row>
        <row r="167">
          <cell r="B167">
            <v>9</v>
          </cell>
          <cell r="C167" t="str">
            <v>IВАНО-ФРАНКIВСЬКА ОБЛАСТЬ</v>
          </cell>
          <cell r="D167">
            <v>136515</v>
          </cell>
          <cell r="E167" t="str">
            <v>НАФТОГАЗОВИДОБУВНЕ УПРАВЛIННЯ"НАДВIРНАНАФТОГАЗ" ВАТ"УКРНАФТА"</v>
          </cell>
          <cell r="F167">
            <v>51914.179700000001</v>
          </cell>
          <cell r="G167">
            <v>47733.667099999999</v>
          </cell>
          <cell r="H167">
            <v>20706.214800000002</v>
          </cell>
          <cell r="I167">
            <v>21344.732199999999</v>
          </cell>
          <cell r="J167">
            <v>-26388.935000000001</v>
          </cell>
          <cell r="K167">
            <v>0</v>
          </cell>
          <cell r="L167">
            <v>0</v>
          </cell>
          <cell r="M167">
            <v>2770.39149</v>
          </cell>
          <cell r="N167">
            <v>638.51738999999998</v>
          </cell>
        </row>
        <row r="168">
          <cell r="B168">
            <v>9</v>
          </cell>
          <cell r="C168" t="str">
            <v>IВАНО-ФРАНКIВСЬКА ОБЛАСТЬ</v>
          </cell>
          <cell r="D168">
            <v>131564</v>
          </cell>
          <cell r="E168" t="str">
            <v>ВАТ "ПРИКАРПАТТЯОБЛЕНЕРГО"</v>
          </cell>
          <cell r="F168">
            <v>25077.183300000001</v>
          </cell>
          <cell r="G168">
            <v>25453.9555</v>
          </cell>
          <cell r="H168">
            <v>17894.816500000001</v>
          </cell>
          <cell r="I168">
            <v>17832.268499999998</v>
          </cell>
          <cell r="J168">
            <v>-7621.6869999999999</v>
          </cell>
          <cell r="K168">
            <v>0</v>
          </cell>
          <cell r="L168">
            <v>0</v>
          </cell>
          <cell r="M168">
            <v>273.39285000000001</v>
          </cell>
          <cell r="N168">
            <v>-82.734899999999996</v>
          </cell>
        </row>
        <row r="169">
          <cell r="B169">
            <v>9</v>
          </cell>
          <cell r="C169" t="str">
            <v>IВАНО-ФРАНКIВСЬКА ОБЛАСТЬ</v>
          </cell>
          <cell r="D169">
            <v>32873692</v>
          </cell>
          <cell r="E169" t="str">
            <v>ТОВАРИСТВО З ОБМЕЖЕНОЮ ВIДПОВIДАЛЬНIСТЮ "СТАНIСЛАВСЬКА ТОРГОВА КОМПАНIЯ"</v>
          </cell>
          <cell r="F169">
            <v>-6227.2403999999997</v>
          </cell>
          <cell r="G169">
            <v>-5737.0680000000002</v>
          </cell>
          <cell r="H169">
            <v>4951.5152600000001</v>
          </cell>
          <cell r="I169">
            <v>12171.5064</v>
          </cell>
          <cell r="J169">
            <v>17908.574400000001</v>
          </cell>
          <cell r="K169">
            <v>0</v>
          </cell>
          <cell r="L169">
            <v>0</v>
          </cell>
          <cell r="M169">
            <v>7563.8517700000002</v>
          </cell>
          <cell r="N169">
            <v>6604.5688200000004</v>
          </cell>
        </row>
        <row r="170">
          <cell r="B170">
            <v>9</v>
          </cell>
          <cell r="C170" t="str">
            <v>IВАНО-ФРАНКIВСЬКА ОБЛАСТЬ</v>
          </cell>
          <cell r="D170">
            <v>292988</v>
          </cell>
          <cell r="E170" t="str">
            <v>ВIДКРИТЕ АКЦIОНЕРНЕ ТОВАРИСТВО 'IВАНО-ФРАНКIВСЬЦЕМЕНТ'</v>
          </cell>
          <cell r="F170">
            <v>12979.6489</v>
          </cell>
          <cell r="G170">
            <v>13063.8277</v>
          </cell>
          <cell r="H170">
            <v>12049.186100000001</v>
          </cell>
          <cell r="I170">
            <v>12059.217000000001</v>
          </cell>
          <cell r="J170">
            <v>-1004.6107</v>
          </cell>
          <cell r="K170">
            <v>0</v>
          </cell>
          <cell r="L170">
            <v>0</v>
          </cell>
          <cell r="M170">
            <v>1.2460000000000001E-2</v>
          </cell>
          <cell r="N170">
            <v>-1.6467400000000001</v>
          </cell>
        </row>
        <row r="171">
          <cell r="B171">
            <v>9</v>
          </cell>
          <cell r="C171" t="str">
            <v>IВАНО-ФРАНКIВСЬКА ОБЛАСТЬ</v>
          </cell>
          <cell r="D171">
            <v>26214833</v>
          </cell>
          <cell r="E171" t="str">
            <v>НАДВIРНЯНСЬКА ФIЛIЯ СПIЛЬНОГО УКРАЇНСЬКО-АМЕРИКАНСЬКОГО ПIДПРИЄМСТВА"УКРКАРПАТОЙЛ ЛТД"</v>
          </cell>
          <cell r="F171">
            <v>4315.3788299999997</v>
          </cell>
          <cell r="G171">
            <v>4338.7352199999996</v>
          </cell>
          <cell r="H171">
            <v>10591.4817</v>
          </cell>
          <cell r="I171">
            <v>10803.6512</v>
          </cell>
          <cell r="J171">
            <v>6464.9159600000003</v>
          </cell>
          <cell r="K171">
            <v>0</v>
          </cell>
          <cell r="L171">
            <v>0</v>
          </cell>
          <cell r="M171">
            <v>839.92151999999999</v>
          </cell>
          <cell r="N171">
            <v>212.16949</v>
          </cell>
        </row>
        <row r="172">
          <cell r="B172">
            <v>9</v>
          </cell>
          <cell r="C172" t="str">
            <v>IВАНО-ФРАНКIВСЬКА ОБЛАСТЬ</v>
          </cell>
          <cell r="D172">
            <v>31790584</v>
          </cell>
          <cell r="E172" t="str">
            <v>"IВАНО-ФРАНКIВСЬКИЙ ОБЛАВТОДОР" ВIДКРИТОГО АКЦIОНЕРНОГО ТОВАРИСТВА "АВТОМОБIЛЬНI ДОРОГИ УКРАЇНИ"</v>
          </cell>
          <cell r="F172">
            <v>7258.4949900000001</v>
          </cell>
          <cell r="G172">
            <v>7275.3752199999999</v>
          </cell>
          <cell r="H172">
            <v>10200.895399999999</v>
          </cell>
          <cell r="I172">
            <v>10609.290499999999</v>
          </cell>
          <cell r="J172">
            <v>3333.9153099999999</v>
          </cell>
          <cell r="K172">
            <v>0</v>
          </cell>
          <cell r="L172">
            <v>0</v>
          </cell>
          <cell r="M172">
            <v>413.76159000000001</v>
          </cell>
          <cell r="N172">
            <v>393.80099000000001</v>
          </cell>
        </row>
        <row r="173">
          <cell r="B173">
            <v>9</v>
          </cell>
          <cell r="C173" t="str">
            <v>IВАНО-ФРАНКIВСЬКА ОБЛАСТЬ</v>
          </cell>
          <cell r="D173">
            <v>32472712</v>
          </cell>
          <cell r="E173" t="str">
            <v>ТОВАРИСТВО З ОБМЕЖЕНОЮ ВIДПОВIДАЛЬНIСТЮ "ЛК IНТЕРПЛИТ НАДВIРНА"</v>
          </cell>
          <cell r="F173">
            <v>12872.2156</v>
          </cell>
          <cell r="G173">
            <v>11362.683199999999</v>
          </cell>
          <cell r="H173">
            <v>9351.73855</v>
          </cell>
          <cell r="I173">
            <v>9440.0897499999992</v>
          </cell>
          <cell r="J173">
            <v>-1922.5934</v>
          </cell>
          <cell r="K173">
            <v>0</v>
          </cell>
          <cell r="L173">
            <v>0</v>
          </cell>
          <cell r="M173">
            <v>110.4965</v>
          </cell>
          <cell r="N173">
            <v>88.351200000000006</v>
          </cell>
        </row>
        <row r="174">
          <cell r="B174">
            <v>9</v>
          </cell>
          <cell r="C174" t="str">
            <v>IВАНО-ФРАНКIВСЬКА ОБЛАСТЬ</v>
          </cell>
          <cell r="D174">
            <v>5467228</v>
          </cell>
          <cell r="E174" t="str">
            <v>ЗАКРИТЕ АКЦIОНЕРНЕ ТОВАРИСТВО "КОЛОМИЙСЬКЕ ЗАВОДОУПРАВЛIННЯ БУДIВЕЛЬНИХ МАТЕРIАЛIВ"</v>
          </cell>
          <cell r="F174">
            <v>6834.5140099999999</v>
          </cell>
          <cell r="G174">
            <v>6824.4351699999997</v>
          </cell>
          <cell r="H174">
            <v>8817.8884199999993</v>
          </cell>
          <cell r="I174">
            <v>9386.8198799999991</v>
          </cell>
          <cell r="J174">
            <v>2562.3847099999998</v>
          </cell>
          <cell r="K174">
            <v>0</v>
          </cell>
          <cell r="L174">
            <v>0</v>
          </cell>
          <cell r="M174">
            <v>579.85167999999999</v>
          </cell>
          <cell r="N174">
            <v>542.93146000000002</v>
          </cell>
        </row>
        <row r="175">
          <cell r="B175">
            <v>9</v>
          </cell>
          <cell r="C175" t="str">
            <v>IВАНО-ФРАНКIВСЬКА ОБЛАСТЬ</v>
          </cell>
          <cell r="D175">
            <v>32014894</v>
          </cell>
          <cell r="E175" t="str">
            <v>ТОВАРИСТВО З ОБМЕЖЕНОЮ ВIДПОВIДАЛЬНIСТЮ "3 БЕТОНИ"</v>
          </cell>
          <cell r="F175">
            <v>526.30260999999996</v>
          </cell>
          <cell r="G175">
            <v>-127.62067</v>
          </cell>
          <cell r="H175">
            <v>5340.7334799999999</v>
          </cell>
          <cell r="I175">
            <v>5616.0578699999996</v>
          </cell>
          <cell r="J175">
            <v>5743.6785399999999</v>
          </cell>
          <cell r="K175">
            <v>0</v>
          </cell>
          <cell r="L175">
            <v>-6.9300000000000004E-3</v>
          </cell>
          <cell r="M175">
            <v>343.09269</v>
          </cell>
          <cell r="N175">
            <v>275.17669000000001</v>
          </cell>
        </row>
        <row r="176">
          <cell r="B176">
            <v>9</v>
          </cell>
          <cell r="C176" t="str">
            <v>IВАНО-ФРАНКIВСЬКА ОБЛАСТЬ</v>
          </cell>
          <cell r="D176">
            <v>3361046</v>
          </cell>
          <cell r="E176" t="str">
            <v>ПО ГАЗОПОСТАЧАННЮ ТА ГАЗИФIКАЦIЇ "IВАНО-ФРАНКIВСЬКГАЗ"</v>
          </cell>
          <cell r="F176">
            <v>10859.960800000001</v>
          </cell>
          <cell r="G176">
            <v>10772.1656</v>
          </cell>
          <cell r="H176">
            <v>4172.2360600000002</v>
          </cell>
          <cell r="I176">
            <v>4724.9941399999998</v>
          </cell>
          <cell r="J176">
            <v>-6047.1715000000004</v>
          </cell>
          <cell r="K176">
            <v>0</v>
          </cell>
          <cell r="L176">
            <v>0</v>
          </cell>
          <cell r="M176">
            <v>589.02400999999998</v>
          </cell>
          <cell r="N176">
            <v>552.41808000000003</v>
          </cell>
        </row>
        <row r="177">
          <cell r="B177">
            <v>9</v>
          </cell>
          <cell r="C177" t="str">
            <v>IВАНО-ФРАНКIВСЬКА ОБЛАСТЬ</v>
          </cell>
          <cell r="D177">
            <v>32014831</v>
          </cell>
          <cell r="E177" t="str">
            <v>ДЕРЖАВНЕ ПIДПРИЄМСТВО "КАЛУСЬКА ТЕПЛОЕЛЕКТРОЦЕНТРАЛЬ"</v>
          </cell>
          <cell r="F177">
            <v>13010.205</v>
          </cell>
          <cell r="G177">
            <v>13033.866400000001</v>
          </cell>
          <cell r="H177">
            <v>3045.9434099999999</v>
          </cell>
          <cell r="I177">
            <v>4687.5942999999997</v>
          </cell>
          <cell r="J177">
            <v>-8346.2721000000001</v>
          </cell>
          <cell r="K177">
            <v>0</v>
          </cell>
          <cell r="L177">
            <v>0</v>
          </cell>
          <cell r="M177">
            <v>1723.31249</v>
          </cell>
          <cell r="N177">
            <v>1554.08572</v>
          </cell>
        </row>
        <row r="178">
          <cell r="B178">
            <v>9</v>
          </cell>
          <cell r="C178" t="str">
            <v>IВАНО-ФРАНКIВСЬКА ОБЛАСТЬ</v>
          </cell>
          <cell r="D178">
            <v>3346058</v>
          </cell>
          <cell r="E178" t="str">
            <v>ДЕРЖАВНЕ МIСЬКЕ ПIДПРИЄМСТВО "IВАНО-ФРАНКIВСЬКТЕПЛОКОМУНЕНЕРГО"</v>
          </cell>
          <cell r="F178">
            <v>9444.5386400000007</v>
          </cell>
          <cell r="G178">
            <v>3940.3271</v>
          </cell>
          <cell r="H178">
            <v>6528.3589599999996</v>
          </cell>
          <cell r="I178">
            <v>4177.1424200000001</v>
          </cell>
          <cell r="J178">
            <v>236.81532000000001</v>
          </cell>
          <cell r="K178">
            <v>11850.2659</v>
          </cell>
          <cell r="L178">
            <v>2529.6026299999999</v>
          </cell>
          <cell r="M178">
            <v>5.3891299999999998</v>
          </cell>
          <cell r="N178">
            <v>0.54300000000000004</v>
          </cell>
        </row>
        <row r="179">
          <cell r="B179">
            <v>9</v>
          </cell>
          <cell r="C179" t="str">
            <v>IВАНО-ФРАНКIВСЬКА ОБЛАСТЬ</v>
          </cell>
          <cell r="D179">
            <v>32360815</v>
          </cell>
          <cell r="E179" t="str">
            <v>КОМУНАЛЬНЕ ПIДПРИЄМСТВО "IВАНО-ФРАНКIВСЬКВОДОЕКОТЕХПРОМ"</v>
          </cell>
          <cell r="F179">
            <v>3755.7663899999998</v>
          </cell>
          <cell r="G179">
            <v>3794.8225200000002</v>
          </cell>
          <cell r="H179">
            <v>3724.2163300000002</v>
          </cell>
          <cell r="I179">
            <v>4096.0592500000002</v>
          </cell>
          <cell r="J179">
            <v>301.23673000000002</v>
          </cell>
          <cell r="K179">
            <v>0</v>
          </cell>
          <cell r="L179">
            <v>0</v>
          </cell>
          <cell r="M179">
            <v>353.86104999999998</v>
          </cell>
          <cell r="N179">
            <v>314.21274</v>
          </cell>
        </row>
        <row r="180">
          <cell r="B180">
            <v>9</v>
          </cell>
          <cell r="C180" t="str">
            <v>IВАНО-ФРАНКIВСЬКА ОБЛАСТЬ</v>
          </cell>
          <cell r="D180">
            <v>24681750</v>
          </cell>
          <cell r="E180" t="str">
            <v>ЗАКРИТЕ АКЦIОНЕРНЕ ТОВАРИСТВО "ПОЛIКОМ"</v>
          </cell>
          <cell r="F180">
            <v>2040.0166200000001</v>
          </cell>
          <cell r="G180">
            <v>2038.46262</v>
          </cell>
          <cell r="H180">
            <v>4024.2620200000001</v>
          </cell>
          <cell r="I180">
            <v>4024.4614499999998</v>
          </cell>
          <cell r="J180">
            <v>1985.99883</v>
          </cell>
          <cell r="K180">
            <v>0</v>
          </cell>
          <cell r="L180">
            <v>0</v>
          </cell>
          <cell r="M180">
            <v>0.5756</v>
          </cell>
          <cell r="N180">
            <v>9.5200000000000007E-2</v>
          </cell>
        </row>
        <row r="181">
          <cell r="B181">
            <v>9</v>
          </cell>
          <cell r="C181" t="str">
            <v>IВАНО-ФРАНКIВСЬКА ОБЛАСТЬ</v>
          </cell>
          <cell r="D181">
            <v>32605833</v>
          </cell>
          <cell r="E181" t="str">
            <v>ТЗОВ "ПРИКАРПАТСЬКА ФIНАНСОВА КОМПАНIЯ"</v>
          </cell>
          <cell r="F181">
            <v>5629.6429500000004</v>
          </cell>
          <cell r="G181">
            <v>-8282.9624999999996</v>
          </cell>
          <cell r="H181">
            <v>6274.9981799999996</v>
          </cell>
          <cell r="I181">
            <v>3832.9097200000001</v>
          </cell>
          <cell r="J181">
            <v>12115.8722</v>
          </cell>
          <cell r="K181">
            <v>0</v>
          </cell>
          <cell r="L181">
            <v>0</v>
          </cell>
          <cell r="M181">
            <v>11.83123</v>
          </cell>
          <cell r="N181">
            <v>-2442.0884999999998</v>
          </cell>
        </row>
        <row r="182">
          <cell r="B182">
            <v>10</v>
          </cell>
          <cell r="C182" t="str">
            <v>КИЇВСЬКА ОБЛАСТЬ</v>
          </cell>
          <cell r="D182">
            <v>20588716</v>
          </cell>
          <cell r="E182" t="str">
            <v>ВIДКРИТЕ АКЦIОНЕРНЕ ТОВАРИСТВО "УКРГIДРОЕНЕРГО"</v>
          </cell>
          <cell r="F182">
            <v>94047.437600000005</v>
          </cell>
          <cell r="G182">
            <v>99929.128599999996</v>
          </cell>
          <cell r="H182">
            <v>208310.875</v>
          </cell>
          <cell r="I182">
            <v>225028.35</v>
          </cell>
          <cell r="J182">
            <v>125099.22199999999</v>
          </cell>
          <cell r="K182">
            <v>0</v>
          </cell>
          <cell r="L182">
            <v>0</v>
          </cell>
          <cell r="M182">
            <v>11948.251700000001</v>
          </cell>
          <cell r="N182">
            <v>8719.8278599999994</v>
          </cell>
        </row>
        <row r="183">
          <cell r="B183">
            <v>10</v>
          </cell>
          <cell r="C183" t="str">
            <v>КИЇВСЬКА ОБЛАСТЬ</v>
          </cell>
          <cell r="D183">
            <v>24924140</v>
          </cell>
          <cell r="E183" t="str">
            <v>ДОЧIРНЄ ПIДПРИЄМСТВО "ЕЙВОН КОСМЕТIКС ЮКРЕЙН"</v>
          </cell>
          <cell r="F183">
            <v>86687.623699999996</v>
          </cell>
          <cell r="G183">
            <v>81895.198699999994</v>
          </cell>
          <cell r="H183">
            <v>84716.206699999995</v>
          </cell>
          <cell r="I183">
            <v>88376.8894</v>
          </cell>
          <cell r="J183">
            <v>6481.6907799999999</v>
          </cell>
          <cell r="K183">
            <v>0</v>
          </cell>
          <cell r="L183">
            <v>0</v>
          </cell>
          <cell r="M183">
            <v>7165.3825299999999</v>
          </cell>
          <cell r="N183">
            <v>3656.83194</v>
          </cell>
        </row>
        <row r="184">
          <cell r="B184">
            <v>10</v>
          </cell>
          <cell r="C184" t="str">
            <v>КИЇВСЬКА ОБЛАСТЬ</v>
          </cell>
          <cell r="D184">
            <v>23243188</v>
          </cell>
          <cell r="E184" t="str">
            <v>ЗАКРИТЕ АКЦIОНЕРНЕ ТОВАРИСТВО "АЕС КИЇВОБЛЕНЕРГО"</v>
          </cell>
          <cell r="F184">
            <v>72056.824900000007</v>
          </cell>
          <cell r="G184">
            <v>71859.983200000002</v>
          </cell>
          <cell r="H184">
            <v>72462.496100000004</v>
          </cell>
          <cell r="I184">
            <v>68096.046000000002</v>
          </cell>
          <cell r="J184">
            <v>-3763.9371999999998</v>
          </cell>
          <cell r="K184">
            <v>0</v>
          </cell>
          <cell r="L184">
            <v>0</v>
          </cell>
          <cell r="M184">
            <v>2317.57843</v>
          </cell>
          <cell r="N184">
            <v>-4369.1000000000004</v>
          </cell>
        </row>
        <row r="185">
          <cell r="B185">
            <v>10</v>
          </cell>
          <cell r="C185" t="str">
            <v>КИЇВСЬКА ОБЛАСТЬ</v>
          </cell>
          <cell r="D185">
            <v>21685172</v>
          </cell>
          <cell r="E185" t="str">
            <v>ТОВАРИСТВО З ОБМЕЖЕНОЮ ВIДПОВIДАЛЬНIСТЮ З IНОЗЕМНИМИ IНВЕСТИЦIЯМИ "ХЕНКЕЛЬ БАУТЕХНIК (УКРАЇНА)"</v>
          </cell>
          <cell r="F185">
            <v>34260.757299999997</v>
          </cell>
          <cell r="G185">
            <v>34277.2883</v>
          </cell>
          <cell r="H185">
            <v>49136.060899999997</v>
          </cell>
          <cell r="I185">
            <v>56241.846400000002</v>
          </cell>
          <cell r="J185">
            <v>21964.558099999998</v>
          </cell>
          <cell r="K185">
            <v>0</v>
          </cell>
          <cell r="L185">
            <v>0</v>
          </cell>
          <cell r="M185">
            <v>7129.4704099999999</v>
          </cell>
          <cell r="N185">
            <v>7105.7855399999999</v>
          </cell>
        </row>
        <row r="186">
          <cell r="B186">
            <v>10</v>
          </cell>
          <cell r="C186" t="str">
            <v>КИЇВСЬКА ОБЛАСТЬ</v>
          </cell>
          <cell r="D186">
            <v>20572069</v>
          </cell>
          <cell r="E186" t="str">
            <v>ДЕРЖАВНЕ ПIДПРИЄМСТВО ДЕРЖАВНЕ ПIДПРИЄМСТВО " МIЖНАРОДНИЙ АЕРОПОРТ "БОРИСПIЛЬ"</v>
          </cell>
          <cell r="F186">
            <v>60855.15</v>
          </cell>
          <cell r="G186">
            <v>66762.925000000003</v>
          </cell>
          <cell r="H186">
            <v>62687.2664</v>
          </cell>
          <cell r="I186">
            <v>51159.328699999998</v>
          </cell>
          <cell r="J186">
            <v>-15603.596</v>
          </cell>
          <cell r="K186">
            <v>11.18</v>
          </cell>
          <cell r="L186">
            <v>11.18</v>
          </cell>
          <cell r="M186">
            <v>1619.29594</v>
          </cell>
          <cell r="N186">
            <v>-12687.814</v>
          </cell>
        </row>
        <row r="187">
          <cell r="B187">
            <v>10</v>
          </cell>
          <cell r="C187" t="str">
            <v>КИЇВСЬКА ОБЛАСТЬ</v>
          </cell>
          <cell r="D187">
            <v>21651322</v>
          </cell>
          <cell r="E187" t="str">
            <v>IНОЗЕМНЕ ПIДПРИЄМСТВО"КОКА-КОЛА БЕВЕРIДЖИЗ УКРАЇНА ЛIМIТЕД"</v>
          </cell>
          <cell r="F187">
            <v>30355.8099</v>
          </cell>
          <cell r="G187">
            <v>32159.668099999999</v>
          </cell>
          <cell r="H187">
            <v>30003.6646</v>
          </cell>
          <cell r="I187">
            <v>28861.627100000002</v>
          </cell>
          <cell r="J187">
            <v>-3298.0410999999999</v>
          </cell>
          <cell r="K187">
            <v>0</v>
          </cell>
          <cell r="L187">
            <v>0</v>
          </cell>
          <cell r="M187">
            <v>965.35497999999995</v>
          </cell>
          <cell r="N187">
            <v>-1144.6645000000001</v>
          </cell>
        </row>
        <row r="188">
          <cell r="B188">
            <v>10</v>
          </cell>
          <cell r="C188" t="str">
            <v>КИЇВСЬКА ОБЛАСТЬ</v>
          </cell>
          <cell r="D188">
            <v>32402870</v>
          </cell>
          <cell r="E188" t="str">
            <v>ДЕРЖАВНЕ ПIДПРИЄМСТВО "УКРЕНЕРГОВУГIЛЛЯ"</v>
          </cell>
          <cell r="F188">
            <v>19250.1371</v>
          </cell>
          <cell r="G188">
            <v>20557.066299999999</v>
          </cell>
          <cell r="H188">
            <v>25943.6443</v>
          </cell>
          <cell r="I188">
            <v>28083.027300000002</v>
          </cell>
          <cell r="J188">
            <v>7525.9610300000004</v>
          </cell>
          <cell r="K188">
            <v>0</v>
          </cell>
          <cell r="L188">
            <v>0</v>
          </cell>
          <cell r="M188">
            <v>2099.1740799999998</v>
          </cell>
          <cell r="N188">
            <v>1387.18704</v>
          </cell>
        </row>
        <row r="189">
          <cell r="B189">
            <v>10</v>
          </cell>
          <cell r="C189" t="str">
            <v>КИЇВСЬКА ОБЛАСТЬ</v>
          </cell>
          <cell r="D189">
            <v>131334</v>
          </cell>
          <cell r="E189" t="str">
            <v>ТРИПIЛЬСЬКА ТЕПЛОВА ЕЛЕКТРОСТАНЦIЯ ВАТ "ДЕК "ЦЕНТРЕНЕРГО"</v>
          </cell>
          <cell r="F189">
            <v>17423.503100000002</v>
          </cell>
          <cell r="G189">
            <v>17414.610199999999</v>
          </cell>
          <cell r="H189">
            <v>24226.5766</v>
          </cell>
          <cell r="I189">
            <v>26498.2094</v>
          </cell>
          <cell r="J189">
            <v>9083.5992499999993</v>
          </cell>
          <cell r="K189">
            <v>0</v>
          </cell>
          <cell r="L189">
            <v>-6.4000000000000005E-4</v>
          </cell>
          <cell r="M189">
            <v>2272.4342099999999</v>
          </cell>
          <cell r="N189">
            <v>2270.1321800000001</v>
          </cell>
        </row>
        <row r="190">
          <cell r="B190">
            <v>10</v>
          </cell>
          <cell r="C190" t="str">
            <v>КИЇВСЬКА ОБЛАСТЬ</v>
          </cell>
          <cell r="D190">
            <v>333888</v>
          </cell>
          <cell r="E190" t="str">
            <v>ВЎДКРИТЕ АКЦЎОНЕРНЕ ТОВАРИСТВО "ВЕТРОПАК ГОСТОМЕЛЬСЬКИЙ СКЛОЗАВОД"</v>
          </cell>
          <cell r="F190">
            <v>23092.626700000001</v>
          </cell>
          <cell r="G190">
            <v>20164.267199999998</v>
          </cell>
          <cell r="H190">
            <v>24041.736099999998</v>
          </cell>
          <cell r="I190">
            <v>24754.191900000002</v>
          </cell>
          <cell r="J190">
            <v>4589.9246499999999</v>
          </cell>
          <cell r="K190">
            <v>0</v>
          </cell>
          <cell r="L190">
            <v>0</v>
          </cell>
          <cell r="M190">
            <v>816.91079999999999</v>
          </cell>
          <cell r="N190">
            <v>695.13989000000004</v>
          </cell>
        </row>
        <row r="191">
          <cell r="B191">
            <v>10</v>
          </cell>
          <cell r="C191" t="str">
            <v>КИЇВСЬКА ОБЛАСТЬ</v>
          </cell>
          <cell r="D191">
            <v>33096517</v>
          </cell>
          <cell r="E191" t="str">
            <v>ДОЧIРНЄ ПIДПРИЄМСТВО "КИЇВСЬКЕ ОБЛАСНЕ ДОРОЖНЄ УПРАВЛIННЯ" ВАТ "ДЕРЖАВНА АКЦIОНЕРНА КОМПАНIЯ" АВТОМОБIЛЬНI ДОРОГИ УКРАЇНИ"</v>
          </cell>
          <cell r="F191">
            <v>930.39800000000002</v>
          </cell>
          <cell r="G191">
            <v>981.53099999999995</v>
          </cell>
          <cell r="H191">
            <v>22614.383000000002</v>
          </cell>
          <cell r="I191">
            <v>22900.9784</v>
          </cell>
          <cell r="J191">
            <v>21919.447400000001</v>
          </cell>
          <cell r="K191">
            <v>0</v>
          </cell>
          <cell r="L191">
            <v>0</v>
          </cell>
          <cell r="M191">
            <v>276.56</v>
          </cell>
          <cell r="N191">
            <v>275.42700000000002</v>
          </cell>
        </row>
        <row r="192">
          <cell r="B192">
            <v>10</v>
          </cell>
          <cell r="C192" t="str">
            <v>КИЇВСЬКА ОБЛАСТЬ</v>
          </cell>
          <cell r="D192">
            <v>24210297</v>
          </cell>
          <cell r="E192" t="str">
            <v>ДЕРЖАВНЕ ПIДПРИЄМСТВО УКРАЇНСЬКИЙ ДЕРЖАВНИЙ ЦЕНТР ЗАЛIЗНИЧНИХ РЕФРИЖЕРАТОРНИХ ПЕРЕВЕЗЕНЬ "УКРРЕФТРАНС"</v>
          </cell>
          <cell r="F192">
            <v>18573.399099999999</v>
          </cell>
          <cell r="G192">
            <v>18584.684600000001</v>
          </cell>
          <cell r="H192">
            <v>20622.240699999998</v>
          </cell>
          <cell r="I192">
            <v>21737.5347</v>
          </cell>
          <cell r="J192">
            <v>3152.8501099999999</v>
          </cell>
          <cell r="K192">
            <v>0</v>
          </cell>
          <cell r="L192">
            <v>0</v>
          </cell>
          <cell r="M192">
            <v>1128.9018599999999</v>
          </cell>
          <cell r="N192">
            <v>1115.2940000000001</v>
          </cell>
        </row>
        <row r="193">
          <cell r="B193">
            <v>10</v>
          </cell>
          <cell r="C193" t="str">
            <v>КИЇВСЬКА ОБЛАСТЬ</v>
          </cell>
          <cell r="D193">
            <v>21638055</v>
          </cell>
          <cell r="E193" t="str">
            <v>ТОВАРИСТВО З ОБМЕЖЕНОЮ ВIДПОВIДАЛЬНIСТЮ " МАРС УКРАЇНА"</v>
          </cell>
          <cell r="F193">
            <v>2877.36753</v>
          </cell>
          <cell r="G193">
            <v>2164.69634</v>
          </cell>
          <cell r="H193">
            <v>19494.378400000001</v>
          </cell>
          <cell r="I193">
            <v>20824.164199999999</v>
          </cell>
          <cell r="J193">
            <v>18659.4679</v>
          </cell>
          <cell r="K193">
            <v>0</v>
          </cell>
          <cell r="L193">
            <v>0</v>
          </cell>
          <cell r="M193">
            <v>1368.59743</v>
          </cell>
          <cell r="N193">
            <v>1329.78577</v>
          </cell>
        </row>
        <row r="194">
          <cell r="B194">
            <v>10</v>
          </cell>
          <cell r="C194" t="str">
            <v>КИЇВСЬКА ОБЛАСТЬ</v>
          </cell>
          <cell r="D194">
            <v>20598695</v>
          </cell>
          <cell r="E194" t="str">
            <v>ВИШГОРОДСЬКА ФIЛIЯ ЗАКРИТОГО АКЦIОНЕРНОГО ТОВАРИСТВА "КРАФТ ФУДЗ УКРАЇНА"</v>
          </cell>
          <cell r="F194">
            <v>15377.503199999999</v>
          </cell>
          <cell r="G194">
            <v>15383.805200000001</v>
          </cell>
          <cell r="H194">
            <v>18903.0262</v>
          </cell>
          <cell r="I194">
            <v>19260.0982</v>
          </cell>
          <cell r="J194">
            <v>3876.2930099999999</v>
          </cell>
          <cell r="K194">
            <v>0</v>
          </cell>
          <cell r="L194">
            <v>0</v>
          </cell>
          <cell r="M194">
            <v>365.64245</v>
          </cell>
          <cell r="N194">
            <v>357.072</v>
          </cell>
        </row>
        <row r="195">
          <cell r="B195">
            <v>10</v>
          </cell>
          <cell r="C195" t="str">
            <v>КИЇВСЬКА ОБЛАСТЬ</v>
          </cell>
          <cell r="D195">
            <v>30253385</v>
          </cell>
          <cell r="E195" t="str">
            <v>ЗАТ "РОСАВА"</v>
          </cell>
          <cell r="F195">
            <v>3551.9020500000001</v>
          </cell>
          <cell r="G195">
            <v>1168.24648</v>
          </cell>
          <cell r="H195">
            <v>18871.366099999999</v>
          </cell>
          <cell r="I195">
            <v>18799.002</v>
          </cell>
          <cell r="J195">
            <v>17630.7556</v>
          </cell>
          <cell r="K195">
            <v>0</v>
          </cell>
          <cell r="L195">
            <v>0</v>
          </cell>
          <cell r="M195">
            <v>16.886690000000002</v>
          </cell>
          <cell r="N195">
            <v>-243.03558000000001</v>
          </cell>
        </row>
        <row r="196">
          <cell r="B196">
            <v>10</v>
          </cell>
          <cell r="C196" t="str">
            <v>КИЇВСЬКА ОБЛАСТЬ</v>
          </cell>
          <cell r="D196">
            <v>452417</v>
          </cell>
          <cell r="E196" t="str">
            <v>ТОВАРИСТВО З ОБМЕЖЕНОЮ ВIДПОВIДАЛЬНIСТЮ "КИЇВРIАНТА"</v>
          </cell>
          <cell r="F196">
            <v>9759.5117300000002</v>
          </cell>
          <cell r="G196">
            <v>10078.8223</v>
          </cell>
          <cell r="H196">
            <v>13588.795599999999</v>
          </cell>
          <cell r="I196">
            <v>15849.0828</v>
          </cell>
          <cell r="J196">
            <v>5770.2605100000001</v>
          </cell>
          <cell r="K196">
            <v>0</v>
          </cell>
          <cell r="L196">
            <v>0</v>
          </cell>
          <cell r="M196">
            <v>2599.7281600000001</v>
          </cell>
          <cell r="N196">
            <v>2260.2871500000001</v>
          </cell>
        </row>
        <row r="197">
          <cell r="B197">
            <v>10</v>
          </cell>
          <cell r="C197" t="str">
            <v>КИЇВСЬКА ОБЛАСТЬ</v>
          </cell>
          <cell r="D197">
            <v>20578072</v>
          </cell>
          <cell r="E197" t="str">
            <v>ВIДКРИТЕ АКЦIОНЕРНЕ ТОВАРИСТВО ПО ГАЗОПОСТАЧАННЮ ТА ГАЗИФIКАЦIЇ "КИЇВОБЛГАЗ"</v>
          </cell>
          <cell r="F197">
            <v>9132.4956199999997</v>
          </cell>
          <cell r="G197">
            <v>9695.982</v>
          </cell>
          <cell r="H197">
            <v>12207.1507</v>
          </cell>
          <cell r="I197">
            <v>13134.853300000001</v>
          </cell>
          <cell r="J197">
            <v>3438.87129</v>
          </cell>
          <cell r="K197">
            <v>0</v>
          </cell>
          <cell r="L197">
            <v>0</v>
          </cell>
          <cell r="M197">
            <v>1902.38699</v>
          </cell>
          <cell r="N197">
            <v>927.70259999999996</v>
          </cell>
        </row>
        <row r="198">
          <cell r="B198">
            <v>10</v>
          </cell>
          <cell r="C198" t="str">
            <v>КИЇВСЬКА ОБЛАСТЬ</v>
          </cell>
          <cell r="D198">
            <v>5509659</v>
          </cell>
          <cell r="E198" t="str">
            <v>ВIДКРИТЕ АКЦIОНЕРНЕ ТОВАРИСТВО "КИЇВСЬКИЙ КАРТОННО-ПАПЕРОВИЙ КОМБIНАТ"</v>
          </cell>
          <cell r="F198">
            <v>26021.3923</v>
          </cell>
          <cell r="G198">
            <v>20751.159599999999</v>
          </cell>
          <cell r="H198">
            <v>11223.079100000001</v>
          </cell>
          <cell r="I198">
            <v>10146.4558</v>
          </cell>
          <cell r="J198">
            <v>-10604.704</v>
          </cell>
          <cell r="K198">
            <v>0</v>
          </cell>
          <cell r="L198">
            <v>0</v>
          </cell>
          <cell r="M198">
            <v>1132.22667</v>
          </cell>
          <cell r="N198">
            <v>-1077.6166000000001</v>
          </cell>
        </row>
        <row r="199">
          <cell r="B199">
            <v>10</v>
          </cell>
          <cell r="C199" t="str">
            <v>КИЇВСЬКА ОБЛАСТЬ</v>
          </cell>
          <cell r="D199">
            <v>30160757</v>
          </cell>
          <cell r="E199" t="str">
            <v>ЗАТ "КОМПЛЕКС АГРОМАРС"</v>
          </cell>
          <cell r="F199">
            <v>6721.77819</v>
          </cell>
          <cell r="G199">
            <v>4540.2524899999999</v>
          </cell>
          <cell r="H199">
            <v>8381.1022400000002</v>
          </cell>
          <cell r="I199">
            <v>9159.9650500000007</v>
          </cell>
          <cell r="J199">
            <v>4619.7125599999999</v>
          </cell>
          <cell r="K199">
            <v>0</v>
          </cell>
          <cell r="L199">
            <v>0</v>
          </cell>
          <cell r="M199">
            <v>1721.98569</v>
          </cell>
          <cell r="N199">
            <v>778.86280999999997</v>
          </cell>
        </row>
        <row r="200">
          <cell r="B200">
            <v>10</v>
          </cell>
          <cell r="C200" t="str">
            <v>КИЇВСЬКА ОБЛАСТЬ</v>
          </cell>
          <cell r="D200">
            <v>374962</v>
          </cell>
          <cell r="E200" t="str">
            <v>ДЕРЖАВНЕ ПIДПРИЄМСТВО "ЧЕРВОНОСЛОБIДСЬКИЙ СПИРТОВИЙ ЗАВОД"</v>
          </cell>
          <cell r="F200">
            <v>8565.4122299999999</v>
          </cell>
          <cell r="G200">
            <v>8603.7986899999996</v>
          </cell>
          <cell r="H200">
            <v>7698.2072099999996</v>
          </cell>
          <cell r="I200">
            <v>8910.1085600000006</v>
          </cell>
          <cell r="J200">
            <v>306.30986999999999</v>
          </cell>
          <cell r="K200">
            <v>0</v>
          </cell>
          <cell r="L200">
            <v>0</v>
          </cell>
          <cell r="M200">
            <v>1320.2933800000001</v>
          </cell>
          <cell r="N200">
            <v>1207.6027999999999</v>
          </cell>
        </row>
        <row r="201">
          <cell r="B201">
            <v>10</v>
          </cell>
          <cell r="C201" t="str">
            <v>КИЇВСЬКА ОБЛАСТЬ</v>
          </cell>
          <cell r="D201">
            <v>13738233</v>
          </cell>
          <cell r="E201" t="str">
            <v>РЕГЎОНАЛЬНИЙ СТРУКТУРНИЙ ПЎДРОЗДЎЛ КИ°ВСЬКИЙ РАЙОННИЙ ЦЕНТР "КИ°ВЦЕНТРАЕРО" ДЕРЖАВНОГО ПЎДПРИЇМСТВА ОБСЛУГОВУВАННЯ ПОВЎТРЯНОГО РУХУ УКРА°НИ</v>
          </cell>
          <cell r="F201">
            <v>6398.9517100000003</v>
          </cell>
          <cell r="G201">
            <v>6383.9618200000004</v>
          </cell>
          <cell r="H201">
            <v>8468.4909800000005</v>
          </cell>
          <cell r="I201">
            <v>8451.2654700000003</v>
          </cell>
          <cell r="J201">
            <v>2067.3036499999998</v>
          </cell>
          <cell r="K201">
            <v>0</v>
          </cell>
          <cell r="L201">
            <v>0</v>
          </cell>
          <cell r="M201">
            <v>8.2335799999999999</v>
          </cell>
          <cell r="N201">
            <v>-17.226590000000002</v>
          </cell>
        </row>
        <row r="202">
          <cell r="B202">
            <v>11</v>
          </cell>
          <cell r="C202" t="str">
            <v>КIРОВОГРАДСЬКА ОБЛАСТЬ</v>
          </cell>
          <cell r="D202">
            <v>23226362</v>
          </cell>
          <cell r="E202" t="str">
            <v>ВIДКРИТЕ АКЦIОНЕРНЕ ТОВАРИСТВО "КIРОВОГРАДОБЛЕНЕРГО"</v>
          </cell>
          <cell r="F202">
            <v>25618.895499999999</v>
          </cell>
          <cell r="G202">
            <v>25460.782899999998</v>
          </cell>
          <cell r="H202">
            <v>32674.044399999999</v>
          </cell>
          <cell r="I202">
            <v>35009.661200000002</v>
          </cell>
          <cell r="J202">
            <v>9548.8783000000003</v>
          </cell>
          <cell r="K202">
            <v>52.729579999999999</v>
          </cell>
          <cell r="L202">
            <v>52.729579999999999</v>
          </cell>
          <cell r="M202">
            <v>2468.3131699999999</v>
          </cell>
          <cell r="N202">
            <v>2387.2213400000001</v>
          </cell>
        </row>
        <row r="203">
          <cell r="B203">
            <v>11</v>
          </cell>
          <cell r="C203" t="str">
            <v>КIРОВОГРАДСЬКА ОБЛАСТЬ</v>
          </cell>
          <cell r="D203">
            <v>5507073</v>
          </cell>
          <cell r="E203" t="str">
            <v>ВIДКРИТЕ АКЦIОНЕРНЕ ТОВАРИСТВО "М"ЯСОКОМБIНАТ "ЯТРАНЬ"</v>
          </cell>
          <cell r="F203">
            <v>5275.1071199999997</v>
          </cell>
          <cell r="G203">
            <v>4548.4401399999997</v>
          </cell>
          <cell r="H203">
            <v>17700.632699999998</v>
          </cell>
          <cell r="I203">
            <v>18200.786</v>
          </cell>
          <cell r="J203">
            <v>13652.3459</v>
          </cell>
          <cell r="K203">
            <v>0</v>
          </cell>
          <cell r="L203">
            <v>0</v>
          </cell>
          <cell r="M203">
            <v>511.56878999999998</v>
          </cell>
          <cell r="N203">
            <v>500.15328</v>
          </cell>
        </row>
        <row r="204">
          <cell r="B204">
            <v>11</v>
          </cell>
          <cell r="C204" t="str">
            <v>КIРОВОГРАДСЬКА ОБЛАСТЬ</v>
          </cell>
          <cell r="D204">
            <v>130961</v>
          </cell>
          <cell r="E204" t="str">
            <v>ФIЛIЯ " КРЕМЕНЧУЦЬКА ГЕС" ВАТ "УКРГIДРОЕНЕРГО"</v>
          </cell>
          <cell r="F204">
            <v>12334.8436</v>
          </cell>
          <cell r="G204">
            <v>10772.459500000001</v>
          </cell>
          <cell r="H204">
            <v>18643.0798</v>
          </cell>
          <cell r="I204">
            <v>18159.9539</v>
          </cell>
          <cell r="J204">
            <v>7387.4944500000001</v>
          </cell>
          <cell r="K204">
            <v>0</v>
          </cell>
          <cell r="L204">
            <v>0</v>
          </cell>
          <cell r="M204">
            <v>192.97208000000001</v>
          </cell>
          <cell r="N204">
            <v>-483.12587000000002</v>
          </cell>
        </row>
        <row r="205">
          <cell r="B205">
            <v>11</v>
          </cell>
          <cell r="C205" t="str">
            <v>КIРОВОГРАДСЬКА ОБЛАСТЬ</v>
          </cell>
          <cell r="D205">
            <v>378844</v>
          </cell>
          <cell r="E205" t="str">
            <v>ДЕРЖАВНИЙ КIРОВОГРАДСЬКИЙ СОКОЕКСТРАКТОВИЙ ЗАВОД</v>
          </cell>
          <cell r="F205">
            <v>13195.8017</v>
          </cell>
          <cell r="G205">
            <v>13603.3035</v>
          </cell>
          <cell r="H205">
            <v>13771.6037</v>
          </cell>
          <cell r="I205">
            <v>15680.947700000001</v>
          </cell>
          <cell r="J205">
            <v>2077.6442200000001</v>
          </cell>
          <cell r="K205">
            <v>0.91964000000000001</v>
          </cell>
          <cell r="L205">
            <v>0.91964000000000001</v>
          </cell>
          <cell r="M205">
            <v>2972.22784</v>
          </cell>
          <cell r="N205">
            <v>1910.26097</v>
          </cell>
        </row>
        <row r="206">
          <cell r="B206">
            <v>11</v>
          </cell>
          <cell r="C206" t="str">
            <v>КIРОВОГРАДСЬКА ОБЛАСТЬ</v>
          </cell>
          <cell r="D206">
            <v>13743719</v>
          </cell>
          <cell r="E206" t="str">
            <v>ДЕРЖАВНЕ ПIДПРИЄМСТВО КIРОВОГРАДСЬКЕ ДЕРЖАВНЕ ПIДПРИЄМСТВО ПО ВИРОБНИЦТВУ I МАРКЕТИНГУ "АРТЕМIДА"</v>
          </cell>
          <cell r="F206">
            <v>17619.108700000001</v>
          </cell>
          <cell r="G206">
            <v>18786.864099999999</v>
          </cell>
          <cell r="H206">
            <v>13789.499</v>
          </cell>
          <cell r="I206">
            <v>14515.454100000001</v>
          </cell>
          <cell r="J206">
            <v>-4271.41</v>
          </cell>
          <cell r="K206">
            <v>0</v>
          </cell>
          <cell r="L206">
            <v>0</v>
          </cell>
          <cell r="M206">
            <v>3202.71612</v>
          </cell>
          <cell r="N206">
            <v>725.11973</v>
          </cell>
        </row>
        <row r="207">
          <cell r="B207">
            <v>11</v>
          </cell>
          <cell r="C207" t="str">
            <v>КIРОВОГРАДСЬКА ОБЛАСТЬ</v>
          </cell>
          <cell r="D207">
            <v>374999</v>
          </cell>
          <cell r="E207" t="str">
            <v>ДОЧIРНЄ ПIДПРИЄМСТВО МЕЖИРIЦЬКИЙ ВIТАМIННИЙ ЗАВОД ДЕРЖАВНОЇ АКЦIОНЕРНОЇ КОМПАНIЇ "УКРМЕДПРОМ"</v>
          </cell>
          <cell r="F207">
            <v>9033.79709</v>
          </cell>
          <cell r="G207">
            <v>11863.615100000001</v>
          </cell>
          <cell r="H207">
            <v>11496.4305</v>
          </cell>
          <cell r="I207">
            <v>12226.166999999999</v>
          </cell>
          <cell r="J207">
            <v>362.55187999999998</v>
          </cell>
          <cell r="K207">
            <v>0</v>
          </cell>
          <cell r="L207">
            <v>0</v>
          </cell>
          <cell r="M207">
            <v>263.60698000000002</v>
          </cell>
          <cell r="N207">
            <v>263.0453</v>
          </cell>
        </row>
        <row r="208">
          <cell r="B208">
            <v>11</v>
          </cell>
          <cell r="C208" t="str">
            <v>КIРОВОГРАДСЬКА ОБЛАСТЬ</v>
          </cell>
          <cell r="D208">
            <v>372109</v>
          </cell>
          <cell r="E208" t="str">
            <v>ЗАКРИТЕ АКЦIОНЕРНЕ ТОВАРИСТВО "ОЛЕКСАНДРIЙСЬКИЙ ЦУКРОВИЙ ЗАВОД"</v>
          </cell>
          <cell r="F208">
            <v>5253.4670500000002</v>
          </cell>
          <cell r="G208">
            <v>5219.4651700000004</v>
          </cell>
          <cell r="H208">
            <v>7512.9115300000003</v>
          </cell>
          <cell r="I208">
            <v>7912.0679399999999</v>
          </cell>
          <cell r="J208">
            <v>2692.60277</v>
          </cell>
          <cell r="K208">
            <v>0</v>
          </cell>
          <cell r="L208">
            <v>0</v>
          </cell>
          <cell r="M208">
            <v>405.55736000000002</v>
          </cell>
          <cell r="N208">
            <v>399.15640999999999</v>
          </cell>
        </row>
        <row r="209">
          <cell r="B209">
            <v>11</v>
          </cell>
          <cell r="C209" t="str">
            <v>КIРОВОГРАДСЬКА ОБЛАСТЬ</v>
          </cell>
          <cell r="D209">
            <v>32039992</v>
          </cell>
          <cell r="E209" t="str">
            <v>ДОЧIРНЄ ПIДПРИЄМСТВО "КIРОВОГРАДСЬКИЙ ОБЛАВТОДОР" ВIДКРИТОГО АКЦIОНЕРНОГО ТОВАРИСТВА "ДЕРЖАВНА АКЦIОНЕРНА КОМПАНIЯ "АВТОМОБIЛЬНI ДОРОГИ УКРАЇНИ"</v>
          </cell>
          <cell r="F209">
            <v>1291.59455</v>
          </cell>
          <cell r="G209">
            <v>1282.77961</v>
          </cell>
          <cell r="H209">
            <v>6066.7373200000002</v>
          </cell>
          <cell r="I209">
            <v>6651.5210999999999</v>
          </cell>
          <cell r="J209">
            <v>5368.7414900000003</v>
          </cell>
          <cell r="K209">
            <v>0</v>
          </cell>
          <cell r="L209">
            <v>0</v>
          </cell>
          <cell r="M209">
            <v>585.25516000000005</v>
          </cell>
          <cell r="N209">
            <v>584.78306999999995</v>
          </cell>
        </row>
        <row r="210">
          <cell r="B210">
            <v>11</v>
          </cell>
          <cell r="C210" t="str">
            <v>КIРОВОГРАДСЬКА ОБЛАСТЬ</v>
          </cell>
          <cell r="D210">
            <v>14276579</v>
          </cell>
          <cell r="E210" t="str">
            <v>ЗАКРИТЕ АКЦIОНЕРНЕ ТОВАРИСТВО ОБ'ЄДНАННЯ "ДНIПРОЕНЕРГОБУДПРОМ"</v>
          </cell>
          <cell r="F210">
            <v>5968.93055</v>
          </cell>
          <cell r="G210">
            <v>6326.61481</v>
          </cell>
          <cell r="H210">
            <v>5656.55908</v>
          </cell>
          <cell r="I210">
            <v>5571.5523899999998</v>
          </cell>
          <cell r="J210">
            <v>-755.06241999999997</v>
          </cell>
          <cell r="K210">
            <v>8.1430000000000007</v>
          </cell>
          <cell r="L210">
            <v>0</v>
          </cell>
          <cell r="M210">
            <v>425.09456999999998</v>
          </cell>
          <cell r="N210">
            <v>-82.265600000000006</v>
          </cell>
        </row>
        <row r="211">
          <cell r="B211">
            <v>11</v>
          </cell>
          <cell r="C211" t="str">
            <v>КIРОВОГРАДСЬКА ОБЛАСТЬ</v>
          </cell>
          <cell r="D211">
            <v>3365222</v>
          </cell>
          <cell r="E211" t="str">
            <v>ВIДКРИТЕ АКЦIОНЕРНЕ ТОВАРИСТВО ПО ГАЗОПОСТАЧАННЮ ТА ГАЗИФIКАЦIЇ "КIРОВОГРАДГАЗ"</v>
          </cell>
          <cell r="F211">
            <v>5813.7888899999998</v>
          </cell>
          <cell r="G211">
            <v>5657.8490400000001</v>
          </cell>
          <cell r="H211">
            <v>4600.0116600000001</v>
          </cell>
          <cell r="I211">
            <v>5004.2711099999997</v>
          </cell>
          <cell r="J211">
            <v>-653.57793000000004</v>
          </cell>
          <cell r="K211">
            <v>0</v>
          </cell>
          <cell r="L211">
            <v>0</v>
          </cell>
          <cell r="M211">
            <v>438.13382999999999</v>
          </cell>
          <cell r="N211">
            <v>404.25628</v>
          </cell>
        </row>
        <row r="212">
          <cell r="B212">
            <v>11</v>
          </cell>
          <cell r="C212" t="str">
            <v>КIРОВОГРАДСЬКА ОБЛАСТЬ</v>
          </cell>
          <cell r="D212">
            <v>33142568</v>
          </cell>
          <cell r="E212" t="str">
            <v>ДОЧIРНЄ ПIДПРИЄМСТВО "КIРОВОГРАДТЕПЛО" ТОВАРИСТВА З ОБМЕЖЕНОЮ ВIДПОВIДАЛЬНIСТЮ "ЦЕНТР НАУКОВО-ТЕХНIЧНИХ IННОВАЦIЙ УКРАЇНСЬКОЇ НАФТОГАЗОВОЇ АКАДЕМIЇ"</v>
          </cell>
          <cell r="F212">
            <v>4267.2870000000003</v>
          </cell>
          <cell r="G212">
            <v>4332.1150100000004</v>
          </cell>
          <cell r="H212">
            <v>4749.9218499999997</v>
          </cell>
          <cell r="I212">
            <v>4836.2338300000001</v>
          </cell>
          <cell r="J212">
            <v>504.11882000000003</v>
          </cell>
          <cell r="K212">
            <v>0</v>
          </cell>
          <cell r="L212">
            <v>-1.45747</v>
          </cell>
          <cell r="M212">
            <v>15.590400000000001</v>
          </cell>
          <cell r="N212">
            <v>15.3348</v>
          </cell>
        </row>
        <row r="213">
          <cell r="B213">
            <v>11</v>
          </cell>
          <cell r="C213" t="str">
            <v>КIРОВОГРАДСЬКА ОБЛАСТЬ</v>
          </cell>
          <cell r="D213">
            <v>3346822</v>
          </cell>
          <cell r="E213" t="str">
            <v>ОБЛАСНЕ КОМУНАЛЬНЕ ВИРОБНИЧЕ ПIДПРИЄМСТВО "ДНIПРО-КIРОВОГРАД"</v>
          </cell>
          <cell r="F213">
            <v>1405.4067299999999</v>
          </cell>
          <cell r="G213">
            <v>1606.1266800000001</v>
          </cell>
          <cell r="H213">
            <v>1290.66651</v>
          </cell>
          <cell r="I213">
            <v>4654.4272000000001</v>
          </cell>
          <cell r="J213">
            <v>3048.3005199999998</v>
          </cell>
          <cell r="K213">
            <v>1918.30395</v>
          </cell>
          <cell r="L213">
            <v>-3241.5574999999999</v>
          </cell>
          <cell r="M213">
            <v>0.15995000000000001</v>
          </cell>
          <cell r="N213">
            <v>0.11218</v>
          </cell>
        </row>
        <row r="214">
          <cell r="B214">
            <v>11</v>
          </cell>
          <cell r="C214" t="str">
            <v>КIРОВОГРАДСЬКА ОБЛАСТЬ</v>
          </cell>
          <cell r="D214">
            <v>4853709</v>
          </cell>
          <cell r="E214" t="str">
            <v>ДЕРЖАВНЕ ПIДПРИЄМСТВО ДИРЕКЦIЯ КРИВОРIЗСЬКОГО ГIРНИЧО-ЗБАГАЧУВАЛЬНОГО КОМБIНАТУ ОКИСЛЕНИХ РУД</v>
          </cell>
          <cell r="F214">
            <v>997.60559000000001</v>
          </cell>
          <cell r="G214">
            <v>2245.7981100000002</v>
          </cell>
          <cell r="H214">
            <v>3776.0149500000002</v>
          </cell>
          <cell r="I214">
            <v>4454.72883</v>
          </cell>
          <cell r="J214">
            <v>2208.9307199999998</v>
          </cell>
          <cell r="K214">
            <v>173.78001</v>
          </cell>
          <cell r="L214">
            <v>-524.73243000000002</v>
          </cell>
          <cell r="M214">
            <v>64.582470000000001</v>
          </cell>
          <cell r="N214">
            <v>-300.21208999999999</v>
          </cell>
        </row>
        <row r="215">
          <cell r="B215">
            <v>11</v>
          </cell>
          <cell r="C215" t="str">
            <v>КIРОВОГРАДСЬКА ОБЛАСТЬ</v>
          </cell>
          <cell r="D215">
            <v>14372024</v>
          </cell>
          <cell r="E215" t="str">
            <v>ЗАКРИТЕ АКЦIОНЕРНЕ ТОВАРИСТВО "МIЖНАРОДНА АКЦIОНЕРНА АВIАЦIЙНА КОМПАНIЯ "УРГА"</v>
          </cell>
          <cell r="F215">
            <v>2698.0665100000001</v>
          </cell>
          <cell r="G215">
            <v>1335.7527299999999</v>
          </cell>
          <cell r="H215">
            <v>4336.8430500000004</v>
          </cell>
          <cell r="I215">
            <v>4420.1643000000004</v>
          </cell>
          <cell r="J215">
            <v>3084.4115700000002</v>
          </cell>
          <cell r="K215">
            <v>0</v>
          </cell>
          <cell r="L215">
            <v>0</v>
          </cell>
          <cell r="M215">
            <v>721.50927999999999</v>
          </cell>
          <cell r="N215">
            <v>82.737250000000003</v>
          </cell>
        </row>
        <row r="216">
          <cell r="B216">
            <v>11</v>
          </cell>
          <cell r="C216" t="str">
            <v>КIРОВОГРАДСЬКА ОБЛАСТЬ</v>
          </cell>
          <cell r="D216">
            <v>14314222</v>
          </cell>
          <cell r="E216" t="str">
            <v>СМОЛIНСЬКА ШАХТА СХIДНОГО ГIРНИЧО-ЗБАГАЧУВАЛЬНОГО КОМБIНАТУ</v>
          </cell>
          <cell r="F216">
            <v>2115.4960599999999</v>
          </cell>
          <cell r="G216">
            <v>2168.0346199999999</v>
          </cell>
          <cell r="H216">
            <v>3882.6872899999998</v>
          </cell>
          <cell r="I216">
            <v>3726.9021600000001</v>
          </cell>
          <cell r="J216">
            <v>1558.86754</v>
          </cell>
          <cell r="K216">
            <v>0</v>
          </cell>
          <cell r="L216">
            <v>0</v>
          </cell>
          <cell r="M216">
            <v>2.5402200000000001</v>
          </cell>
          <cell r="N216">
            <v>-155.78578999999999</v>
          </cell>
        </row>
        <row r="217">
          <cell r="B217">
            <v>11</v>
          </cell>
          <cell r="C217" t="str">
            <v>КIРОВОГРАДСЬКА ОБЛАСТЬ</v>
          </cell>
          <cell r="D217">
            <v>14314239</v>
          </cell>
          <cell r="E217" t="str">
            <v>IНГУЛЬСЬКА ШАХТА СХIДНОГО ГIРНИЧО-ЗБАГАЧУВАЛЬНОГО КОМБIНАТУ</v>
          </cell>
          <cell r="F217">
            <v>14.297090000000001</v>
          </cell>
          <cell r="G217">
            <v>-14.507910000000001</v>
          </cell>
          <cell r="H217">
            <v>3210.3149600000002</v>
          </cell>
          <cell r="I217">
            <v>3216.74692</v>
          </cell>
          <cell r="J217">
            <v>3231.2548299999999</v>
          </cell>
          <cell r="K217">
            <v>0</v>
          </cell>
          <cell r="L217">
            <v>0</v>
          </cell>
          <cell r="M217">
            <v>2.6754600000000002</v>
          </cell>
          <cell r="N217">
            <v>2.55911</v>
          </cell>
        </row>
        <row r="218">
          <cell r="B218">
            <v>11</v>
          </cell>
          <cell r="C218" t="str">
            <v>КIРОВОГРАДСЬКА ОБЛАСТЬ</v>
          </cell>
          <cell r="D218">
            <v>23234841</v>
          </cell>
          <cell r="E218" t="str">
            <v>ПРИВАТНЕ ПIДПРИЄМСТВО "IНКОПМАРК-2"</v>
          </cell>
          <cell r="F218">
            <v>13.46292</v>
          </cell>
          <cell r="G218">
            <v>13.238580000000001</v>
          </cell>
          <cell r="H218">
            <v>3168.6608200000001</v>
          </cell>
          <cell r="I218">
            <v>3168.1056199999998</v>
          </cell>
          <cell r="J218">
            <v>3154.8670400000001</v>
          </cell>
          <cell r="K218">
            <v>0</v>
          </cell>
          <cell r="L218">
            <v>0</v>
          </cell>
          <cell r="M218">
            <v>0.39184000000000002</v>
          </cell>
          <cell r="N218">
            <v>-0.55520000000000003</v>
          </cell>
        </row>
        <row r="219">
          <cell r="B219">
            <v>11</v>
          </cell>
          <cell r="C219" t="str">
            <v>КIРОВОГРАДСЬКА ОБЛАСТЬ</v>
          </cell>
          <cell r="D219">
            <v>13745730</v>
          </cell>
          <cell r="E219" t="str">
            <v>ПП "ВК I К"</v>
          </cell>
          <cell r="F219">
            <v>1710.52612</v>
          </cell>
          <cell r="G219">
            <v>1711.54871</v>
          </cell>
          <cell r="H219">
            <v>3075.3800299999998</v>
          </cell>
          <cell r="I219">
            <v>3051.9990299999999</v>
          </cell>
          <cell r="J219">
            <v>1340.4503199999999</v>
          </cell>
          <cell r="K219">
            <v>0</v>
          </cell>
          <cell r="L219">
            <v>0</v>
          </cell>
          <cell r="M219">
            <v>4.9948600000000001</v>
          </cell>
          <cell r="N219">
            <v>-23.381</v>
          </cell>
        </row>
        <row r="220">
          <cell r="B220">
            <v>11</v>
          </cell>
          <cell r="C220" t="str">
            <v>КIРОВОГРАДСЬКА ОБЛАСТЬ</v>
          </cell>
          <cell r="D220">
            <v>23226959</v>
          </cell>
          <cell r="E220" t="str">
            <v>УПРАВЛIННЯ ВЛАСНОСТI ТА ПРИВАТИЗАЦIЇ КОМУНАЛЬНОГО МАЙНА КIРОВОГРАДСЬКОЇ МIСЬКОЇ РАДИ</v>
          </cell>
          <cell r="F220">
            <v>2023.8720699999999</v>
          </cell>
          <cell r="G220">
            <v>1734.5540699999999</v>
          </cell>
          <cell r="H220">
            <v>2959.6725000000001</v>
          </cell>
          <cell r="I220">
            <v>2887.1260000000002</v>
          </cell>
          <cell r="J220">
            <v>1152.5719300000001</v>
          </cell>
          <cell r="K220">
            <v>0</v>
          </cell>
          <cell r="L220">
            <v>0</v>
          </cell>
          <cell r="M220">
            <v>9.3354400000000002</v>
          </cell>
          <cell r="N220">
            <v>-72.546499999999995</v>
          </cell>
        </row>
        <row r="221">
          <cell r="B221">
            <v>11</v>
          </cell>
          <cell r="C221" t="str">
            <v>КIРОВОГРАДСЬКА ОБЛАСТЬ</v>
          </cell>
          <cell r="D221">
            <v>24147966</v>
          </cell>
          <cell r="E221" t="str">
            <v>КIРОВОГРАДСЬКА ФIЛIЯ ЗАКРИТОГО АКЦIОНЕРНОГО ТОВАРИСТВА "УКРАЇНСЬКИЙ МОБIЛЬНИЙ ЗВ'ЯЗОК"</v>
          </cell>
          <cell r="F221">
            <v>3395.46</v>
          </cell>
          <cell r="G221">
            <v>3395.46</v>
          </cell>
          <cell r="H221">
            <v>2879.431</v>
          </cell>
          <cell r="I221">
            <v>2879.431</v>
          </cell>
          <cell r="J221">
            <v>-516.029</v>
          </cell>
          <cell r="K221">
            <v>0</v>
          </cell>
          <cell r="L221">
            <v>0</v>
          </cell>
          <cell r="M221">
            <v>7.4300000000000005E-2</v>
          </cell>
          <cell r="N221">
            <v>0</v>
          </cell>
        </row>
        <row r="222">
          <cell r="B222">
            <v>12</v>
          </cell>
          <cell r="C222" t="str">
            <v>ЛУГАНСЬКА ОБЛАСТЬ</v>
          </cell>
          <cell r="D222">
            <v>32292929</v>
          </cell>
          <cell r="E222" t="str">
            <v>ЗАКРИТЕ АКЦIОНЕРНЕ ТОВАРИСТВО "ЛИСИЧАНСЬКА НАФТОВА IНВЕСТИЦIЙНА КОМПАНIЯ"</v>
          </cell>
          <cell r="F222">
            <v>23219.678100000001</v>
          </cell>
          <cell r="G222">
            <v>19841.82</v>
          </cell>
          <cell r="H222">
            <v>148237.90400000001</v>
          </cell>
          <cell r="I222">
            <v>426489.72899999999</v>
          </cell>
          <cell r="J222">
            <v>406647.90899999999</v>
          </cell>
          <cell r="K222">
            <v>0</v>
          </cell>
          <cell r="L222">
            <v>0</v>
          </cell>
          <cell r="M222">
            <v>281096.51699999999</v>
          </cell>
          <cell r="N222">
            <v>278251.82500000001</v>
          </cell>
        </row>
        <row r="223">
          <cell r="B223">
            <v>12</v>
          </cell>
          <cell r="C223" t="str">
            <v>ЛУГАНСЬКА ОБЛАСТЬ</v>
          </cell>
          <cell r="D223">
            <v>32359181</v>
          </cell>
          <cell r="E223" t="str">
            <v>ТОВАРИСТВО З ОБМЕЖЕНОЮ ВIДПОВIДАЛЬНIСТЮ "ЛИНОС"</v>
          </cell>
          <cell r="F223">
            <v>735458.33600000001</v>
          </cell>
          <cell r="G223">
            <v>689637.24100000004</v>
          </cell>
          <cell r="H223">
            <v>183014.49799999999</v>
          </cell>
          <cell r="I223">
            <v>166174.826</v>
          </cell>
          <cell r="J223">
            <v>-523462.41</v>
          </cell>
          <cell r="K223">
            <v>0</v>
          </cell>
          <cell r="L223">
            <v>0</v>
          </cell>
          <cell r="M223">
            <v>0</v>
          </cell>
          <cell r="N223">
            <v>-16915.442999999999</v>
          </cell>
        </row>
        <row r="224">
          <cell r="B224">
            <v>12</v>
          </cell>
          <cell r="C224" t="str">
            <v>ЛУГАНСЬКА ОБЛАСТЬ</v>
          </cell>
          <cell r="D224">
            <v>32320704</v>
          </cell>
          <cell r="E224" t="str">
            <v>ДЕРЖАВНЕ ПIДПРИЄМСТВО "РОВЕНЬКИАНТРАЦИТ"</v>
          </cell>
          <cell r="F224">
            <v>113373.503</v>
          </cell>
          <cell r="G224">
            <v>132356.10399999999</v>
          </cell>
          <cell r="H224">
            <v>29332.612799999999</v>
          </cell>
          <cell r="I224">
            <v>164415.02100000001</v>
          </cell>
          <cell r="J224">
            <v>32058.9166</v>
          </cell>
          <cell r="K224">
            <v>228939.50200000001</v>
          </cell>
          <cell r="L224">
            <v>-258657.71</v>
          </cell>
          <cell r="M224">
            <v>29.556509999999999</v>
          </cell>
          <cell r="N224">
            <v>4.6398700000000002</v>
          </cell>
        </row>
        <row r="225">
          <cell r="B225">
            <v>12</v>
          </cell>
          <cell r="C225" t="str">
            <v>ЛУГАНСЬКА ОБЛАСТЬ</v>
          </cell>
          <cell r="D225">
            <v>32355669</v>
          </cell>
          <cell r="E225" t="str">
            <v>ДЕРЖАВНЕ ПIДПРИЄМСТВО "СВЕРДЛОВАНТРАЦИТ"</v>
          </cell>
          <cell r="F225">
            <v>61255.558799999999</v>
          </cell>
          <cell r="G225">
            <v>57359.82</v>
          </cell>
          <cell r="H225">
            <v>-32277.001</v>
          </cell>
          <cell r="I225">
            <v>108367.53</v>
          </cell>
          <cell r="J225">
            <v>51007.710299999999</v>
          </cell>
          <cell r="K225">
            <v>40996.3963</v>
          </cell>
          <cell r="L225">
            <v>-183599.43</v>
          </cell>
          <cell r="M225">
            <v>0.01</v>
          </cell>
          <cell r="N225">
            <v>-43.61647</v>
          </cell>
        </row>
        <row r="226">
          <cell r="B226">
            <v>12</v>
          </cell>
          <cell r="C226" t="str">
            <v>ЛУГАНСЬКА ОБЛАСТЬ</v>
          </cell>
          <cell r="D226">
            <v>32363486</v>
          </cell>
          <cell r="E226" t="str">
            <v>ВIДКРИТЕ АКЦIОНЕРНЕ ТОВАРИСТВО "КРАСНОДОНВУГIЛЛЯ"</v>
          </cell>
          <cell r="F226">
            <v>174774.769</v>
          </cell>
          <cell r="G226">
            <v>196472.546</v>
          </cell>
          <cell r="H226">
            <v>123807.473</v>
          </cell>
          <cell r="I226">
            <v>95785.992400000003</v>
          </cell>
          <cell r="J226">
            <v>-100686.55</v>
          </cell>
          <cell r="K226">
            <v>0</v>
          </cell>
          <cell r="L226">
            <v>-149055.14000000001</v>
          </cell>
          <cell r="M226">
            <v>5.9028799999999997</v>
          </cell>
          <cell r="N226">
            <v>-10.805429999999999</v>
          </cell>
        </row>
        <row r="227">
          <cell r="B227">
            <v>12</v>
          </cell>
          <cell r="C227" t="str">
            <v>ЛУГАНСЬКА ОБЛАСТЬ</v>
          </cell>
          <cell r="D227">
            <v>26174683</v>
          </cell>
          <cell r="E227" t="str">
            <v>СТРУКТУРНА ОДИНИЦЯ "ЛУГАНСЬКА ТЕС" ТОВАРИСТВО З ОБМЕЖЕНОЮ ВIДПОВIДАЛЬНIСТЮ "СХIДЕНЕРГО"</v>
          </cell>
          <cell r="F227">
            <v>29933.706600000001</v>
          </cell>
          <cell r="G227">
            <v>29600.907800000001</v>
          </cell>
          <cell r="H227">
            <v>27046.5095</v>
          </cell>
          <cell r="I227">
            <v>38706.794500000004</v>
          </cell>
          <cell r="J227">
            <v>9105.8867699999992</v>
          </cell>
          <cell r="K227">
            <v>0</v>
          </cell>
          <cell r="L227">
            <v>0</v>
          </cell>
          <cell r="M227">
            <v>11677.197</v>
          </cell>
          <cell r="N227">
            <v>11660.285</v>
          </cell>
        </row>
        <row r="228">
          <cell r="B228">
            <v>12</v>
          </cell>
          <cell r="C228" t="str">
            <v>ЛУГАНСЬКА ОБЛАСТЬ</v>
          </cell>
          <cell r="D228">
            <v>1882551</v>
          </cell>
          <cell r="E228" t="str">
            <v>ВIДКРИТЕ АКЦIОНЕРНЕ ТОВАРИСТВО "РУБIЖАНСЬКИЙ КАРТОННО-ТАРНИЙ КОМБIНАТ"</v>
          </cell>
          <cell r="F228">
            <v>32204.7016</v>
          </cell>
          <cell r="G228">
            <v>31736.5952</v>
          </cell>
          <cell r="H228">
            <v>33520.362699999998</v>
          </cell>
          <cell r="I228">
            <v>33484.569499999998</v>
          </cell>
          <cell r="J228">
            <v>1747.97423</v>
          </cell>
          <cell r="K228">
            <v>0</v>
          </cell>
          <cell r="L228">
            <v>0</v>
          </cell>
          <cell r="M228">
            <v>78.794920000000005</v>
          </cell>
          <cell r="N228">
            <v>-37.694450000000003</v>
          </cell>
        </row>
        <row r="229">
          <cell r="B229">
            <v>12</v>
          </cell>
          <cell r="C229" t="str">
            <v>ЛУГАНСЬКА ОБЛАСТЬ</v>
          </cell>
          <cell r="D229">
            <v>190816</v>
          </cell>
          <cell r="E229" t="str">
            <v>ВIДКРИТЕ АКЦIОНЕРНЕ ТОВАРИСТВО "АЛЧЕВСЬКИЙ КОКСОХIМIЧНИЙ ЗАВОД"</v>
          </cell>
          <cell r="F229">
            <v>9004.1404000000002</v>
          </cell>
          <cell r="G229">
            <v>2289.3864100000001</v>
          </cell>
          <cell r="H229">
            <v>17859.050500000001</v>
          </cell>
          <cell r="I229">
            <v>29123.2078</v>
          </cell>
          <cell r="J229">
            <v>26833.8213</v>
          </cell>
          <cell r="K229">
            <v>0</v>
          </cell>
          <cell r="L229">
            <v>0</v>
          </cell>
          <cell r="M229">
            <v>21198.084299999999</v>
          </cell>
          <cell r="N229">
            <v>11272.6945</v>
          </cell>
        </row>
        <row r="230">
          <cell r="B230">
            <v>12</v>
          </cell>
          <cell r="C230" t="str">
            <v>ЛУГАНСЬКА ОБЛАСТЬ</v>
          </cell>
          <cell r="D230">
            <v>32473323</v>
          </cell>
          <cell r="E230" t="str">
            <v>ДЕРЖАВНЕ ПIДПРИЄМСТВО "ЛУГАНСЬКВУГIЛЛЯ"</v>
          </cell>
          <cell r="F230">
            <v>27632.2143</v>
          </cell>
          <cell r="G230">
            <v>17815.451000000001</v>
          </cell>
          <cell r="H230">
            <v>-7051.8446999999996</v>
          </cell>
          <cell r="I230">
            <v>28532.385399999999</v>
          </cell>
          <cell r="J230">
            <v>10716.9344</v>
          </cell>
          <cell r="K230">
            <v>40447.941299999999</v>
          </cell>
          <cell r="L230">
            <v>-31175.705000000002</v>
          </cell>
          <cell r="M230">
            <v>0</v>
          </cell>
          <cell r="N230">
            <v>0</v>
          </cell>
        </row>
        <row r="231">
          <cell r="B231">
            <v>12</v>
          </cell>
          <cell r="C231" t="str">
            <v>ЛУГАНСЬКА ОБЛАСТЬ</v>
          </cell>
          <cell r="D231">
            <v>31443937</v>
          </cell>
          <cell r="E231" t="str">
            <v>ТОВАРИСТВО З ОБМЕЖЕНОЮ ВIДПОВIДАЛЬНIСТЮ "ЛУГАНСЬКЕ ЕНЕРГЕТИЧНЕ ОБ'ЄДНАННЯ"</v>
          </cell>
          <cell r="F231">
            <v>19532.911599999999</v>
          </cell>
          <cell r="G231">
            <v>19603.8537</v>
          </cell>
          <cell r="H231">
            <v>24874.7968</v>
          </cell>
          <cell r="I231">
            <v>27430.6911</v>
          </cell>
          <cell r="J231">
            <v>7826.83734</v>
          </cell>
          <cell r="K231">
            <v>0</v>
          </cell>
          <cell r="L231">
            <v>0</v>
          </cell>
          <cell r="M231">
            <v>2670.69839</v>
          </cell>
          <cell r="N231">
            <v>2555.62329</v>
          </cell>
        </row>
        <row r="232">
          <cell r="B232">
            <v>12</v>
          </cell>
          <cell r="C232" t="str">
            <v>ЛУГАНСЬКА ОБЛАСТЬ</v>
          </cell>
          <cell r="D232">
            <v>32226065</v>
          </cell>
          <cell r="E232" t="str">
            <v>ДЕРЖАВНЕ ПIДПРИЄМСТВО "АНТРАЦИТ"</v>
          </cell>
          <cell r="F232">
            <v>14272.6955</v>
          </cell>
          <cell r="G232">
            <v>20600.014999999999</v>
          </cell>
          <cell r="H232">
            <v>43595.330699999999</v>
          </cell>
          <cell r="I232">
            <v>26254.112000000001</v>
          </cell>
          <cell r="J232">
            <v>5654.09699</v>
          </cell>
          <cell r="K232">
            <v>32680.623100000001</v>
          </cell>
          <cell r="L232">
            <v>4393.4876100000001</v>
          </cell>
          <cell r="M232">
            <v>0</v>
          </cell>
          <cell r="N232">
            <v>-1.0000000000000001E-5</v>
          </cell>
        </row>
        <row r="233">
          <cell r="B233">
            <v>12</v>
          </cell>
          <cell r="C233" t="str">
            <v>ЛУГАНСЬКА ОБЛАСТЬ</v>
          </cell>
          <cell r="D233">
            <v>30996128</v>
          </cell>
          <cell r="E233" t="str">
            <v>ЗАКРИТЕ АКЦIОНЕРНЕ ТОВАРИСТВО "ЛУГАНСЬКИЙ ЛIКЕРО-ГОРIЛЧАНИЙ ЗАВОД ЛУГА-НОВА"</v>
          </cell>
          <cell r="F233">
            <v>23032.5344</v>
          </cell>
          <cell r="G233">
            <v>24058.871200000001</v>
          </cell>
          <cell r="H233">
            <v>23210.738499999999</v>
          </cell>
          <cell r="I233">
            <v>25909.897300000001</v>
          </cell>
          <cell r="J233">
            <v>1851.0261</v>
          </cell>
          <cell r="K233">
            <v>0</v>
          </cell>
          <cell r="L233">
            <v>0</v>
          </cell>
          <cell r="M233">
            <v>4954.0240299999996</v>
          </cell>
          <cell r="N233">
            <v>2199.1587500000001</v>
          </cell>
        </row>
        <row r="234">
          <cell r="B234">
            <v>12</v>
          </cell>
          <cell r="C234" t="str">
            <v>ЛУГАНСЬКА ОБЛАСТЬ</v>
          </cell>
          <cell r="D234">
            <v>5451150</v>
          </cell>
          <cell r="E234" t="str">
            <v>ВIДКРИТЕ АКЦIОНЕРНЕ ТОВАРИСТВО ПО ГАЗОПОСТАЧАННЮ ТА ГАЗИФIКАЦIЄ "ЛУГАНСЬКГАЗ"</v>
          </cell>
          <cell r="F234">
            <v>15685.861999999999</v>
          </cell>
          <cell r="G234">
            <v>15687.397199999999</v>
          </cell>
          <cell r="H234">
            <v>20770.082600000002</v>
          </cell>
          <cell r="I234">
            <v>24181.206900000001</v>
          </cell>
          <cell r="J234">
            <v>8493.8097199999993</v>
          </cell>
          <cell r="K234">
            <v>0</v>
          </cell>
          <cell r="L234">
            <v>0</v>
          </cell>
          <cell r="M234">
            <v>3410.8375999999998</v>
          </cell>
          <cell r="N234">
            <v>3405.1772700000001</v>
          </cell>
        </row>
        <row r="235">
          <cell r="B235">
            <v>12</v>
          </cell>
          <cell r="C235" t="str">
            <v>ЛУГАНСЬКА ОБЛАСТЬ</v>
          </cell>
          <cell r="D235">
            <v>9585574</v>
          </cell>
          <cell r="E235" t="str">
            <v>ДЕРЖАВНЕ ПIДПРИЄМСТВО "ПОПАСНЯНСЬКИЙ ВАГОНОРЕМОНТНИЙ ЗАВОД"</v>
          </cell>
          <cell r="F235">
            <v>15476.0558</v>
          </cell>
          <cell r="G235">
            <v>15473.426799999999</v>
          </cell>
          <cell r="H235">
            <v>17837.474999999999</v>
          </cell>
          <cell r="I235">
            <v>18924.923999999999</v>
          </cell>
          <cell r="J235">
            <v>3451.49721</v>
          </cell>
          <cell r="K235">
            <v>0</v>
          </cell>
          <cell r="L235">
            <v>0</v>
          </cell>
          <cell r="M235">
            <v>1088.864</v>
          </cell>
          <cell r="N235">
            <v>1087.4490000000001</v>
          </cell>
        </row>
        <row r="236">
          <cell r="B236">
            <v>12</v>
          </cell>
          <cell r="C236" t="str">
            <v>ЛУГАНСЬКА ОБЛАСТЬ</v>
          </cell>
          <cell r="D236">
            <v>31380846</v>
          </cell>
          <cell r="E236" t="str">
            <v>ЗАКРИТЕ АКЦIОНЕРНЕ ТОВАРИСТВО "ЛИСИЧАНСЬКИЙ СКЛОЗАВОД "ПРОЛЕТАРIЙ"</v>
          </cell>
          <cell r="F236">
            <v>12937.0689</v>
          </cell>
          <cell r="G236">
            <v>14629.230299999999</v>
          </cell>
          <cell r="H236">
            <v>9616.8508999999995</v>
          </cell>
          <cell r="I236">
            <v>14959.4311</v>
          </cell>
          <cell r="J236">
            <v>330.20084000000003</v>
          </cell>
          <cell r="K236">
            <v>0</v>
          </cell>
          <cell r="L236">
            <v>0</v>
          </cell>
          <cell r="M236">
            <v>6058.5360499999997</v>
          </cell>
          <cell r="N236">
            <v>6058.5360499999997</v>
          </cell>
        </row>
        <row r="237">
          <cell r="B237">
            <v>12</v>
          </cell>
          <cell r="C237" t="str">
            <v>ЛУГАНСЬКА ОБЛАСТЬ</v>
          </cell>
          <cell r="D237">
            <v>32446546</v>
          </cell>
          <cell r="E237" t="str">
            <v>ДЕРЖАВНЕ ПIДПРИЄМСТВО "ДОНБАСАНТРАЦИТ"</v>
          </cell>
          <cell r="F237">
            <v>-4755.7022999999999</v>
          </cell>
          <cell r="G237">
            <v>3093.00585</v>
          </cell>
          <cell r="H237">
            <v>7205.8483699999997</v>
          </cell>
          <cell r="I237">
            <v>14848.840200000001</v>
          </cell>
          <cell r="J237">
            <v>11755.8343</v>
          </cell>
          <cell r="K237">
            <v>26522.858899999999</v>
          </cell>
          <cell r="L237">
            <v>-11366.37</v>
          </cell>
          <cell r="M237">
            <v>6.4865599999999999</v>
          </cell>
          <cell r="N237">
            <v>-26.96566</v>
          </cell>
        </row>
        <row r="238">
          <cell r="B238">
            <v>12</v>
          </cell>
          <cell r="C238" t="str">
            <v>ЛУГАНСЬКА ОБЛАСТЬ</v>
          </cell>
          <cell r="D238">
            <v>5507034</v>
          </cell>
          <cell r="E238" t="str">
            <v>ЗАКРИТЕ АКЦIОНЕРНЕ ТОВАРИСТВО "ЛУГАНСЬКИЙ М'ЯСОКОМБIНАТ"</v>
          </cell>
          <cell r="F238">
            <v>8652.6316000000006</v>
          </cell>
          <cell r="G238">
            <v>8633.8366000000005</v>
          </cell>
          <cell r="H238">
            <v>12629.9977</v>
          </cell>
          <cell r="I238">
            <v>12869.155500000001</v>
          </cell>
          <cell r="J238">
            <v>4235.3188799999998</v>
          </cell>
          <cell r="K238">
            <v>0</v>
          </cell>
          <cell r="L238">
            <v>0</v>
          </cell>
          <cell r="M238">
            <v>239.15810999999999</v>
          </cell>
          <cell r="N238">
            <v>239.15781000000001</v>
          </cell>
        </row>
        <row r="239">
          <cell r="B239">
            <v>12</v>
          </cell>
          <cell r="C239" t="str">
            <v>ЛУГАНСЬКА ОБЛАСТЬ</v>
          </cell>
          <cell r="D239">
            <v>32538783</v>
          </cell>
          <cell r="E239" t="str">
            <v>ОБЛАСНЕ КОМУНАЛЬНЕ ПIДПРИЄМСТВО "КОМПАНIЯ "ЛУГАНСЬКВОДА"</v>
          </cell>
          <cell r="F239">
            <v>9722.9020199999995</v>
          </cell>
          <cell r="G239">
            <v>9528.1418599999997</v>
          </cell>
          <cell r="H239">
            <v>11156.192999999999</v>
          </cell>
          <cell r="I239">
            <v>12063.7462</v>
          </cell>
          <cell r="J239">
            <v>2535.6043199999999</v>
          </cell>
          <cell r="K239">
            <v>0</v>
          </cell>
          <cell r="L239">
            <v>0</v>
          </cell>
          <cell r="M239">
            <v>844.69961999999998</v>
          </cell>
          <cell r="N239">
            <v>844.40601000000004</v>
          </cell>
        </row>
        <row r="240">
          <cell r="B240">
            <v>12</v>
          </cell>
          <cell r="C240" t="str">
            <v>ЛУГАНСЬКА ОБЛАСТЬ</v>
          </cell>
          <cell r="D240">
            <v>32326182</v>
          </cell>
          <cell r="E240" t="str">
            <v>ТОВАРИСТВО З ОБМЕЖЕНОЮ ВIДПОВIДАЛЬНIСТЮ "НАУКОВО-ВИРОБНИЧИЙ ЦЕНТР "ЕКОСФЕРА"</v>
          </cell>
          <cell r="F240">
            <v>11112.872799999999</v>
          </cell>
          <cell r="G240">
            <v>11103.883900000001</v>
          </cell>
          <cell r="H240">
            <v>11226.941000000001</v>
          </cell>
          <cell r="I240">
            <v>11226.843000000001</v>
          </cell>
          <cell r="J240">
            <v>122.95913</v>
          </cell>
          <cell r="K240">
            <v>0</v>
          </cell>
          <cell r="L240">
            <v>0</v>
          </cell>
          <cell r="M240">
            <v>2.7400000000000001E-2</v>
          </cell>
          <cell r="N240">
            <v>-9.8000000000000004E-2</v>
          </cell>
        </row>
        <row r="241">
          <cell r="B241">
            <v>12</v>
          </cell>
          <cell r="C241" t="str">
            <v>ЛУГАНСЬКА ОБЛАСТЬ</v>
          </cell>
          <cell r="D241">
            <v>131050</v>
          </cell>
          <cell r="E241" t="str">
            <v>ДЕРЖАВНЕ ПIДПРИЄМСТВО "СЄВЄРОДОНЕЦЬКА ТЕПЛОЕЛЕКТРОЦЕНТРАЛЬ"</v>
          </cell>
          <cell r="F241">
            <v>9729.0490399999999</v>
          </cell>
          <cell r="G241">
            <v>7224.4751200000001</v>
          </cell>
          <cell r="H241">
            <v>5699.5267400000002</v>
          </cell>
          <cell r="I241">
            <v>10827.5638</v>
          </cell>
          <cell r="J241">
            <v>3603.0886399999999</v>
          </cell>
          <cell r="K241">
            <v>63.011789999999998</v>
          </cell>
          <cell r="L241">
            <v>-9128.4361000000008</v>
          </cell>
          <cell r="M241">
            <v>39.227629999999998</v>
          </cell>
          <cell r="N241">
            <v>39.227629999999998</v>
          </cell>
        </row>
        <row r="242">
          <cell r="B242">
            <v>13</v>
          </cell>
          <cell r="C242" t="str">
            <v>ЛЬВIВСЬКА ОБЛАСТЬ</v>
          </cell>
          <cell r="D242">
            <v>1059900</v>
          </cell>
          <cell r="E242" t="str">
            <v>ДЕРЖАВНЕ ТЕРИТОРIАЛЬНО-ГАЛУЗЕВЕ ОБ'ЄДНАННЯ "ЛЬВIВСЬКА ЗАЛIЗНИЦЯ"'</v>
          </cell>
          <cell r="F242">
            <v>338040.32900000003</v>
          </cell>
          <cell r="G242">
            <v>328316.011</v>
          </cell>
          <cell r="H242">
            <v>373508.18</v>
          </cell>
          <cell r="I242">
            <v>385825.72899999999</v>
          </cell>
          <cell r="J242">
            <v>57509.718200000003</v>
          </cell>
          <cell r="K242">
            <v>0</v>
          </cell>
          <cell r="L242">
            <v>0</v>
          </cell>
          <cell r="M242">
            <v>11920.3783</v>
          </cell>
          <cell r="N242">
            <v>11905.856400000001</v>
          </cell>
        </row>
        <row r="243">
          <cell r="B243">
            <v>13</v>
          </cell>
          <cell r="C243" t="str">
            <v>ЛЬВIВСЬКА ОБЛАСТЬ</v>
          </cell>
          <cell r="D243">
            <v>23269555</v>
          </cell>
          <cell r="E243" t="str">
            <v>ВIДКРИТЕ АКЦIОНЕРНЕ ТОВАРИСТВО "ЗАХIДЕНЕРГО"</v>
          </cell>
          <cell r="F243">
            <v>149866.92800000001</v>
          </cell>
          <cell r="G243">
            <v>150396.13800000001</v>
          </cell>
          <cell r="H243">
            <v>174169.36600000001</v>
          </cell>
          <cell r="I243">
            <v>181742.20800000001</v>
          </cell>
          <cell r="J243">
            <v>31346.070199999998</v>
          </cell>
          <cell r="K243">
            <v>0</v>
          </cell>
          <cell r="L243">
            <v>0</v>
          </cell>
          <cell r="M243">
            <v>7632.9844300000004</v>
          </cell>
          <cell r="N243">
            <v>7406.0600800000002</v>
          </cell>
        </row>
        <row r="244">
          <cell r="B244">
            <v>13</v>
          </cell>
          <cell r="C244" t="str">
            <v>ЛЬВIВСЬКА ОБЛАСТЬ</v>
          </cell>
          <cell r="D244">
            <v>30822837</v>
          </cell>
          <cell r="E244" t="str">
            <v>ЗАКРИТЕ АКЦIОНЕРНЕ ТОВАРИСТВО "ЛЬВIВСЬКИЙ ЛIКЕРО-ГОРIЛЧАНИЙ ЗАВОД"</v>
          </cell>
          <cell r="F244">
            <v>99515.446400000001</v>
          </cell>
          <cell r="G244">
            <v>113869.736</v>
          </cell>
          <cell r="H244">
            <v>134004.465</v>
          </cell>
          <cell r="I244">
            <v>139766.204</v>
          </cell>
          <cell r="J244">
            <v>25896.4679</v>
          </cell>
          <cell r="K244">
            <v>0</v>
          </cell>
          <cell r="L244">
            <v>0</v>
          </cell>
          <cell r="M244">
            <v>20031.245999999999</v>
          </cell>
          <cell r="N244">
            <v>4980.7183400000004</v>
          </cell>
        </row>
        <row r="245">
          <cell r="B245">
            <v>13</v>
          </cell>
          <cell r="C245" t="str">
            <v>ЛЬВIВСЬКА ОБЛАСТЬ</v>
          </cell>
          <cell r="D245">
            <v>25546088</v>
          </cell>
          <cell r="E245" t="str">
            <v>ФIЛIЯ ЗАКРИТОГО АКЦIОНЕРНОГО ТОВАРИСТВА "КИЇВСТАР ДЖ.ЕС.ЕМ." В М ЛЬВОВI</v>
          </cell>
          <cell r="F245">
            <v>32747.6253</v>
          </cell>
          <cell r="G245">
            <v>32750.075000000001</v>
          </cell>
          <cell r="H245">
            <v>79182.378500000006</v>
          </cell>
          <cell r="I245">
            <v>79176.095199999996</v>
          </cell>
          <cell r="J245">
            <v>46426.020199999999</v>
          </cell>
          <cell r="K245">
            <v>0</v>
          </cell>
          <cell r="L245">
            <v>0</v>
          </cell>
          <cell r="M245">
            <v>7.0108899999999998</v>
          </cell>
          <cell r="N245">
            <v>-6.2833800000000002</v>
          </cell>
        </row>
        <row r="246">
          <cell r="B246">
            <v>13</v>
          </cell>
          <cell r="C246" t="str">
            <v>ЛЬВIВСЬКА ОБЛАСТЬ</v>
          </cell>
          <cell r="D246">
            <v>152388</v>
          </cell>
          <cell r="E246" t="str">
            <v>ВIДКРИТЕ АКЦIОНЕРНЕ ТОВАРИСТВО "НАФТОПЕРЕРОБНИЙ КОМПЛЕКС "ГАЛИЧИНА"</v>
          </cell>
          <cell r="F246">
            <v>143619.84899999999</v>
          </cell>
          <cell r="G246">
            <v>152113.995</v>
          </cell>
          <cell r="H246">
            <v>82245.151100000003</v>
          </cell>
          <cell r="I246">
            <v>75247.823999999993</v>
          </cell>
          <cell r="J246">
            <v>-76866.171000000002</v>
          </cell>
          <cell r="K246">
            <v>115.18777</v>
          </cell>
          <cell r="L246">
            <v>-90.916510000000002</v>
          </cell>
          <cell r="M246">
            <v>8645.1690400000007</v>
          </cell>
          <cell r="N246">
            <v>-6988.9161000000004</v>
          </cell>
        </row>
        <row r="247">
          <cell r="B247">
            <v>13</v>
          </cell>
          <cell r="C247" t="str">
            <v>ЛЬВIВСЬКА ОБЛАСТЬ</v>
          </cell>
          <cell r="D247">
            <v>383952</v>
          </cell>
          <cell r="E247" t="str">
            <v>ВIДКРИТЕ АКЦIОНЕРНЕ ТОВАРИСТВО "ЛЬВIВСЬКА ПИВОВАРНЯ"</v>
          </cell>
          <cell r="F247">
            <v>44233.784</v>
          </cell>
          <cell r="G247">
            <v>43777.906999999999</v>
          </cell>
          <cell r="H247">
            <v>58042.345800000003</v>
          </cell>
          <cell r="I247">
            <v>62373.004300000001</v>
          </cell>
          <cell r="J247">
            <v>18595.0972</v>
          </cell>
          <cell r="K247">
            <v>0</v>
          </cell>
          <cell r="L247">
            <v>0</v>
          </cell>
          <cell r="M247">
            <v>4392.0195400000002</v>
          </cell>
          <cell r="N247">
            <v>4330.48902</v>
          </cell>
        </row>
        <row r="248">
          <cell r="B248">
            <v>13</v>
          </cell>
          <cell r="C248" t="str">
            <v>ЛЬВIВСЬКА ОБЛАСТЬ</v>
          </cell>
          <cell r="D248">
            <v>131587</v>
          </cell>
          <cell r="E248" t="str">
            <v>ВIДКРИТЕ АКЦIОНЕРНЕ ТОВАРИСТВО "ЛЬВIВОБЛЕНЕРГО"</v>
          </cell>
          <cell r="F248">
            <v>45511.9856</v>
          </cell>
          <cell r="G248">
            <v>45919.129699999998</v>
          </cell>
          <cell r="H248">
            <v>58551.497300000003</v>
          </cell>
          <cell r="I248">
            <v>46755.0101</v>
          </cell>
          <cell r="J248">
            <v>835.88041999999996</v>
          </cell>
          <cell r="K248">
            <v>11932.3478</v>
          </cell>
          <cell r="L248">
            <v>11932.3478</v>
          </cell>
          <cell r="M248">
            <v>0.15966</v>
          </cell>
          <cell r="N248">
            <v>6.0699999999999997E-2</v>
          </cell>
        </row>
        <row r="249">
          <cell r="B249">
            <v>13</v>
          </cell>
          <cell r="C249" t="str">
            <v>ЛЬВIВСЬКА ОБЛАСТЬ</v>
          </cell>
          <cell r="D249">
            <v>382154</v>
          </cell>
          <cell r="E249" t="str">
            <v>ЗАКРИТЕ АКЦIОНЕРНЕ ТОВАРИСТВО "ЛЬВIВСЬКА КОНДИТЕРСЬКА ФIРМА "СВIТОЧ"</v>
          </cell>
          <cell r="F249">
            <v>19845.763599999998</v>
          </cell>
          <cell r="G249">
            <v>28508.387500000001</v>
          </cell>
          <cell r="H249">
            <v>35846.683299999997</v>
          </cell>
          <cell r="I249">
            <v>38392.742100000003</v>
          </cell>
          <cell r="J249">
            <v>9884.3545200000008</v>
          </cell>
          <cell r="K249">
            <v>0</v>
          </cell>
          <cell r="L249">
            <v>0</v>
          </cell>
          <cell r="M249">
            <v>2566.7158800000002</v>
          </cell>
          <cell r="N249">
            <v>2546.0526599999998</v>
          </cell>
        </row>
        <row r="250">
          <cell r="B250">
            <v>13</v>
          </cell>
          <cell r="C250" t="str">
            <v>ЛЬВIВСЬКА ОБЛАСТЬ</v>
          </cell>
          <cell r="D250">
            <v>22376504</v>
          </cell>
          <cell r="E250" t="str">
            <v>ЗАХ.IДНЕ ТУ ЗАКРИТЕ АКЦIОНЕРНЕ ТОВАРИСТВО "УКРАIНСЬКИЙ МОБIЛЬНИЙ ЗВ'ЯЗОК"</v>
          </cell>
          <cell r="F250">
            <v>28663.17</v>
          </cell>
          <cell r="G250">
            <v>28663.18</v>
          </cell>
          <cell r="H250">
            <v>37672.010999999999</v>
          </cell>
          <cell r="I250">
            <v>37672.010999999999</v>
          </cell>
          <cell r="J250">
            <v>9008.8310000000001</v>
          </cell>
          <cell r="K250">
            <v>0</v>
          </cell>
          <cell r="L250">
            <v>0</v>
          </cell>
          <cell r="M250">
            <v>1.4117599999999999</v>
          </cell>
          <cell r="N250">
            <v>0</v>
          </cell>
        </row>
        <row r="251">
          <cell r="B251">
            <v>13</v>
          </cell>
          <cell r="C251" t="str">
            <v>ЛЬВIВСЬКА ОБЛАСТЬ</v>
          </cell>
          <cell r="D251">
            <v>3348471</v>
          </cell>
          <cell r="E251" t="str">
            <v>ЛЬВIВСЬКЕ МIСЬКЕ КОМУНАЛЬНЕ ПIДПРИЄМСТВО "ЛЬВIВВОДОКАНАЛ"</v>
          </cell>
          <cell r="F251">
            <v>6512.5896400000001</v>
          </cell>
          <cell r="G251">
            <v>12495.075999999999</v>
          </cell>
          <cell r="H251">
            <v>13727.5707</v>
          </cell>
          <cell r="I251">
            <v>37642.721100000002</v>
          </cell>
          <cell r="J251">
            <v>25147.645100000002</v>
          </cell>
          <cell r="K251">
            <v>3297.14525</v>
          </cell>
          <cell r="L251">
            <v>-14322.947</v>
          </cell>
          <cell r="M251">
            <v>18.822900000000001</v>
          </cell>
          <cell r="N251">
            <v>18.822900000000001</v>
          </cell>
        </row>
        <row r="252">
          <cell r="B252">
            <v>13</v>
          </cell>
          <cell r="C252" t="str">
            <v>ЛЬВIВСЬКА ОБЛАСТЬ</v>
          </cell>
          <cell r="D252">
            <v>293025</v>
          </cell>
          <cell r="E252" t="str">
            <v>ВIДКРИТЕ АКЦIОНЕРНЕ ТОВАРИСТВО "МИКОЛАЇВЦЕМЕНТ"</v>
          </cell>
          <cell r="F252">
            <v>33125.089</v>
          </cell>
          <cell r="G252">
            <v>33060.486599999997</v>
          </cell>
          <cell r="H252">
            <v>35961.6391</v>
          </cell>
          <cell r="I252">
            <v>35913.184000000001</v>
          </cell>
          <cell r="J252">
            <v>2852.6973200000002</v>
          </cell>
          <cell r="K252">
            <v>0</v>
          </cell>
          <cell r="L252">
            <v>0</v>
          </cell>
          <cell r="M252">
            <v>36.808909999999997</v>
          </cell>
          <cell r="N252">
            <v>-54.28295</v>
          </cell>
        </row>
        <row r="253">
          <cell r="B253">
            <v>13</v>
          </cell>
          <cell r="C253" t="str">
            <v>ЛЬВIВСЬКА ОБЛАСТЬ</v>
          </cell>
          <cell r="D253">
            <v>25560533</v>
          </cell>
          <cell r="E253" t="str">
            <v>ФIЛIЯ ДОЧIРНЬОЇ КОМПАНIЇ "УКРГАЗВИДОБУВАННЯ" НАЦIОНАЛЬНОЇ АКЦIОНЕРНОЇ КОМПАНIЇ "НАФТОГАЗУКРАЇНИ" ГАЗОПРОМИСЛОВЕ УПРАВЛIННЯ "ЛЬВIВГАЗВИДОБУВАННЯ"</v>
          </cell>
          <cell r="F253">
            <v>49604.645700000001</v>
          </cell>
          <cell r="G253">
            <v>53654.351300000002</v>
          </cell>
          <cell r="H253">
            <v>2725.1300999999999</v>
          </cell>
          <cell r="I253">
            <v>25551.07</v>
          </cell>
          <cell r="J253">
            <v>-28103.280999999999</v>
          </cell>
          <cell r="K253">
            <v>4752.2016700000004</v>
          </cell>
          <cell r="L253">
            <v>-22749.924999999999</v>
          </cell>
          <cell r="M253">
            <v>11.8788</v>
          </cell>
          <cell r="N253">
            <v>11.76934</v>
          </cell>
        </row>
        <row r="254">
          <cell r="B254">
            <v>13</v>
          </cell>
          <cell r="C254" t="str">
            <v>ЛЬВIВСЬКА ОБЛАСТЬ</v>
          </cell>
          <cell r="D254">
            <v>22402928</v>
          </cell>
          <cell r="E254" t="str">
            <v>СПIЛЬНЕ ПIДПРИЄМСТВО "БОРИСЛАВСЬКА НАФТОВА КОМПАНIЯ" (У ФОРМI ТОВАРИСТВА З ОБМЕЖЕНОЮ ВIДПОВIДАЛЬНIСТЮ)</v>
          </cell>
          <cell r="F254">
            <v>12764.2991</v>
          </cell>
          <cell r="G254">
            <v>12756.492</v>
          </cell>
          <cell r="H254">
            <v>19901.208900000001</v>
          </cell>
          <cell r="I254">
            <v>21140.606800000001</v>
          </cell>
          <cell r="J254">
            <v>8384.1147600000004</v>
          </cell>
          <cell r="K254">
            <v>0</v>
          </cell>
          <cell r="L254">
            <v>0</v>
          </cell>
          <cell r="M254">
            <v>1266.73605</v>
          </cell>
          <cell r="N254">
            <v>1236.64941</v>
          </cell>
        </row>
        <row r="255">
          <cell r="B255">
            <v>13</v>
          </cell>
          <cell r="C255" t="str">
            <v>ЛЬВIВСЬКА ОБЛАСТЬ</v>
          </cell>
          <cell r="D255">
            <v>25558625</v>
          </cell>
          <cell r="E255" t="str">
            <v>УПРАВЛIННЯ КОМУНАЛЬНОГО МАЙНА ЛЬВIВСЬКОЇ МIСЬКОЇ РАДИ</v>
          </cell>
          <cell r="F255">
            <v>2095.2289999999998</v>
          </cell>
          <cell r="G255">
            <v>2096.6786200000001</v>
          </cell>
          <cell r="H255">
            <v>17216.726999999999</v>
          </cell>
          <cell r="I255">
            <v>17752.863499999999</v>
          </cell>
          <cell r="J255">
            <v>15656.1849</v>
          </cell>
          <cell r="K255">
            <v>0</v>
          </cell>
          <cell r="L255">
            <v>0</v>
          </cell>
          <cell r="M255">
            <v>541.63807999999995</v>
          </cell>
          <cell r="N255">
            <v>536.13652999999999</v>
          </cell>
        </row>
        <row r="256">
          <cell r="B256">
            <v>13</v>
          </cell>
          <cell r="C256" t="str">
            <v>ЛЬВIВСЬКА ОБЛАСТЬ</v>
          </cell>
          <cell r="D256">
            <v>31804036</v>
          </cell>
          <cell r="E256" t="str">
            <v>ТОВАРИСТВО З ОБМЕЖЕНОЮ ВIДПОВIДАЛЬНIСТЮ"НАУКОВО-ВИРОБНИЧЕ ПIДПРИЄМСТВО"ГЕТЬМАН"</v>
          </cell>
          <cell r="F256">
            <v>9970.8832399999992</v>
          </cell>
          <cell r="G256">
            <v>8858.8969500000003</v>
          </cell>
          <cell r="H256">
            <v>14932.737300000001</v>
          </cell>
          <cell r="I256">
            <v>16338.843000000001</v>
          </cell>
          <cell r="J256">
            <v>7479.94607</v>
          </cell>
          <cell r="K256">
            <v>0</v>
          </cell>
          <cell r="L256">
            <v>0</v>
          </cell>
          <cell r="M256">
            <v>1165.8349000000001</v>
          </cell>
          <cell r="N256">
            <v>754.31435999999997</v>
          </cell>
        </row>
        <row r="257">
          <cell r="B257">
            <v>13</v>
          </cell>
          <cell r="C257" t="str">
            <v>ЛЬВIВСЬКА ОБЛАСТЬ</v>
          </cell>
          <cell r="D257">
            <v>740599</v>
          </cell>
          <cell r="E257" t="str">
            <v>ВIДКРИТЕ АКЦIОНЕРНЕ ТОВАРИСТВО "ЛЬВIВСЬКИЙ ЛОКОМОТИВОРЕМОНТНИЙ ЗАВОД"</v>
          </cell>
          <cell r="F257">
            <v>6672.4114</v>
          </cell>
          <cell r="G257">
            <v>6717.4961800000001</v>
          </cell>
          <cell r="H257">
            <v>11553.511699999999</v>
          </cell>
          <cell r="I257">
            <v>12615.092199999999</v>
          </cell>
          <cell r="J257">
            <v>5897.5959800000001</v>
          </cell>
          <cell r="K257">
            <v>0</v>
          </cell>
          <cell r="L257">
            <v>0</v>
          </cell>
          <cell r="M257">
            <v>1109.6353899999999</v>
          </cell>
          <cell r="N257">
            <v>1061.58051</v>
          </cell>
        </row>
        <row r="258">
          <cell r="B258">
            <v>13</v>
          </cell>
          <cell r="C258" t="str">
            <v>ЛЬВIВСЬКА ОБЛАСТЬ</v>
          </cell>
          <cell r="D258">
            <v>7684556</v>
          </cell>
          <cell r="E258" t="str">
            <v>ДЕРЖАВНЕ ПIДПРИЄМСТВО МIНIСТЕРСТВА ОБОРОНИ УКРАЇНИ "ЛЬВIВСЬКИЙ ДЕРЖАВНИЙ АВIАЦIЙНО-РЕМОНТНИЙ ЗАВОД"</v>
          </cell>
          <cell r="F258">
            <v>3305.63024</v>
          </cell>
          <cell r="G258">
            <v>4243.3061200000002</v>
          </cell>
          <cell r="H258">
            <v>-678.05754000000002</v>
          </cell>
          <cell r="I258">
            <v>11373.2551</v>
          </cell>
          <cell r="J258">
            <v>7129.9489299999996</v>
          </cell>
          <cell r="K258">
            <v>0</v>
          </cell>
          <cell r="L258">
            <v>0</v>
          </cell>
          <cell r="M258">
            <v>13144.9822</v>
          </cell>
          <cell r="N258">
            <v>12051.2063</v>
          </cell>
        </row>
        <row r="259">
          <cell r="B259">
            <v>13</v>
          </cell>
          <cell r="C259" t="str">
            <v>ЛЬВIВСЬКА ОБЛАСТЬ</v>
          </cell>
          <cell r="D259">
            <v>13816938</v>
          </cell>
          <cell r="E259" t="str">
            <v>ТОВАРИСТВО З ОБМЕЖЕНОЮ ВIДПОВIДАЛЬНIСТЮ "ТОРГОВО-ПРОМИСЛОВА КОМПАНIЯ"</v>
          </cell>
          <cell r="F259">
            <v>3108.2705700000001</v>
          </cell>
          <cell r="G259">
            <v>3152.9765600000001</v>
          </cell>
          <cell r="H259">
            <v>9103.7183299999997</v>
          </cell>
          <cell r="I259">
            <v>11349.365900000001</v>
          </cell>
          <cell r="J259">
            <v>8196.3893200000002</v>
          </cell>
          <cell r="K259">
            <v>0</v>
          </cell>
          <cell r="L259">
            <v>0</v>
          </cell>
          <cell r="M259">
            <v>2244.31835</v>
          </cell>
          <cell r="N259">
            <v>2217.6194</v>
          </cell>
        </row>
        <row r="260">
          <cell r="B260">
            <v>13</v>
          </cell>
          <cell r="C260" t="str">
            <v>ЛЬВIВСЬКА ОБЛАСТЬ</v>
          </cell>
          <cell r="D260">
            <v>20770332</v>
          </cell>
          <cell r="E260" t="str">
            <v>ДЕРЖАВНЕ ПIДПРИЄМСТВО "СТРИЙСЬКИЙ ВАГОНОРЕМОНТНИЙ ЗАВОД"</v>
          </cell>
          <cell r="F260">
            <v>7350.7417100000002</v>
          </cell>
          <cell r="G260">
            <v>7351.8460299999997</v>
          </cell>
          <cell r="H260">
            <v>10563.466</v>
          </cell>
          <cell r="I260">
            <v>11242.2017</v>
          </cell>
          <cell r="J260">
            <v>3890.35565</v>
          </cell>
          <cell r="K260">
            <v>0</v>
          </cell>
          <cell r="L260">
            <v>0</v>
          </cell>
          <cell r="M260">
            <v>682.84834999999998</v>
          </cell>
          <cell r="N260">
            <v>678.73505</v>
          </cell>
        </row>
        <row r="261">
          <cell r="B261">
            <v>13</v>
          </cell>
          <cell r="C261" t="str">
            <v>ЛЬВIВСЬКА ОБЛАСТЬ</v>
          </cell>
          <cell r="D261">
            <v>26306989</v>
          </cell>
          <cell r="E261" t="str">
            <v>ЛЬВIВСЬКА ФIЛIЯ ЗАКРИТОГО АКЦIОНЕРНОГО ТОВАРИСТВА "УКРАIНСЬКИЙ МОБIЛЬНИЙ ЗВ'ЯЗОК"</v>
          </cell>
          <cell r="F261">
            <v>6804.64</v>
          </cell>
          <cell r="G261">
            <v>6804.665</v>
          </cell>
          <cell r="H261">
            <v>9613.3240000000005</v>
          </cell>
          <cell r="I261">
            <v>9613.3240000000005</v>
          </cell>
          <cell r="J261">
            <v>2808.6590000000001</v>
          </cell>
          <cell r="K261">
            <v>0</v>
          </cell>
          <cell r="L261">
            <v>0</v>
          </cell>
          <cell r="M261">
            <v>1.45434</v>
          </cell>
          <cell r="N261">
            <v>0</v>
          </cell>
        </row>
        <row r="262">
          <cell r="B262">
            <v>14</v>
          </cell>
          <cell r="C262" t="str">
            <v>МИКОЛАЇВСЬКА ОБЛАСТЬ</v>
          </cell>
          <cell r="D262">
            <v>25883682</v>
          </cell>
          <cell r="E262" t="str">
            <v>МИКОЛАЇВСЬКЕ ВIДДIЛЕННЯ ВIДКРИТОГО АКЦIОНЕРНОГО ТОВАРИСТВА "САН IНТЕРБРЮ УКРАЇНА"</v>
          </cell>
          <cell r="F262">
            <v>2275.8000000000002</v>
          </cell>
          <cell r="G262">
            <v>2280.6999999999998</v>
          </cell>
          <cell r="H262">
            <v>75154.117599999998</v>
          </cell>
          <cell r="I262">
            <v>75114.920299999998</v>
          </cell>
          <cell r="J262">
            <v>72834.220300000001</v>
          </cell>
          <cell r="K262">
            <v>0</v>
          </cell>
          <cell r="L262">
            <v>0</v>
          </cell>
          <cell r="M262">
            <v>2.1868500000000002</v>
          </cell>
          <cell r="N262">
            <v>-2.7131500000000002</v>
          </cell>
        </row>
        <row r="263">
          <cell r="B263">
            <v>14</v>
          </cell>
          <cell r="C263" t="str">
            <v>МИКОЛАЇВСЬКА ОБЛАСТЬ</v>
          </cell>
          <cell r="D263">
            <v>32573503</v>
          </cell>
          <cell r="E263" t="str">
            <v>ТОВАРИСТВО З ОБМЕЖЕНОЮ ВIДПОВIДАЛЬНIСТЮ "IНТЕРIОР"</v>
          </cell>
          <cell r="F263">
            <v>0</v>
          </cell>
          <cell r="G263">
            <v>0</v>
          </cell>
          <cell r="H263">
            <v>51523.679799999998</v>
          </cell>
          <cell r="I263">
            <v>51497.270499999999</v>
          </cell>
          <cell r="J263">
            <v>51497.270499999999</v>
          </cell>
          <cell r="K263">
            <v>0</v>
          </cell>
          <cell r="L263">
            <v>0</v>
          </cell>
          <cell r="M263">
            <v>27.4025</v>
          </cell>
          <cell r="N263">
            <v>27.4025</v>
          </cell>
        </row>
        <row r="264">
          <cell r="B264">
            <v>14</v>
          </cell>
          <cell r="C264" t="str">
            <v>МИКОЛАЇВСЬКА ОБЛАСТЬ</v>
          </cell>
          <cell r="D264">
            <v>20915546</v>
          </cell>
          <cell r="E264" t="str">
            <v>ВIДОКРЕМЛЕНИЙ ПIДРОЗДIЛ "ЮЖНОУКРАЇНСЬКА АТОМНА ЕЛЕКТРОСТАНЦIЯ" ДЕРЖАВНОГО ПIДПРИЄМСТВА "НАЦIОНАЛЬНА АТОМНА ЕНЕРГОГЕНЕРУЮЧА КОМПАНIЯ "ЕНЕРГОАТОМ"</v>
          </cell>
          <cell r="F264">
            <v>57602.108399999997</v>
          </cell>
          <cell r="G264">
            <v>53593.5674</v>
          </cell>
          <cell r="H264">
            <v>84369.920899999997</v>
          </cell>
          <cell r="I264">
            <v>45290.538500000002</v>
          </cell>
          <cell r="J264">
            <v>-8303.0288</v>
          </cell>
          <cell r="K264">
            <v>0</v>
          </cell>
          <cell r="L264">
            <v>0</v>
          </cell>
          <cell r="M264">
            <v>3472.3939399999999</v>
          </cell>
          <cell r="N264">
            <v>-31611.276000000002</v>
          </cell>
        </row>
        <row r="265">
          <cell r="B265">
            <v>14</v>
          </cell>
          <cell r="C265" t="str">
            <v>МИКОЛАЇВСЬКА ОБЛАСТЬ</v>
          </cell>
          <cell r="D265">
            <v>33969212</v>
          </cell>
          <cell r="E265" t="str">
            <v>ДЕРЖАВНЕ ПIДПРИЄМСТВО "ДЕРЖАВНА МОРСЬКА ЛОЦМАНСЬКА СЛУЖБА"</v>
          </cell>
          <cell r="F265">
            <v>0</v>
          </cell>
          <cell r="G265">
            <v>0</v>
          </cell>
          <cell r="H265">
            <v>40705.259100000003</v>
          </cell>
          <cell r="I265">
            <v>41518.784800000001</v>
          </cell>
          <cell r="J265">
            <v>41518.784800000001</v>
          </cell>
          <cell r="K265">
            <v>0</v>
          </cell>
          <cell r="L265">
            <v>0</v>
          </cell>
          <cell r="M265">
            <v>813.52566999999999</v>
          </cell>
          <cell r="N265">
            <v>813.52566999999999</v>
          </cell>
        </row>
        <row r="266">
          <cell r="B266">
            <v>14</v>
          </cell>
          <cell r="C266" t="str">
            <v>МИКОЛАЇВСЬКА ОБЛАСТЬ</v>
          </cell>
          <cell r="D266">
            <v>30850377</v>
          </cell>
          <cell r="E266" t="str">
            <v>ТОВАРИСТВО З ОБМЕЖЕНОЮ ВIДПОВIДАЛЬНIСТЮ "СЕЛТIК"</v>
          </cell>
          <cell r="F266">
            <v>0</v>
          </cell>
          <cell r="G266">
            <v>0</v>
          </cell>
          <cell r="H266">
            <v>40424.054400000001</v>
          </cell>
          <cell r="I266">
            <v>40436.641100000001</v>
          </cell>
          <cell r="J266">
            <v>40436.641100000001</v>
          </cell>
          <cell r="K266">
            <v>0</v>
          </cell>
          <cell r="L266">
            <v>0</v>
          </cell>
          <cell r="M266">
            <v>21.744820000000001</v>
          </cell>
          <cell r="N266">
            <v>21.744820000000001</v>
          </cell>
        </row>
        <row r="267">
          <cell r="B267">
            <v>14</v>
          </cell>
          <cell r="C267" t="str">
            <v>МИКОЛАЇВСЬКА ОБЛАСТЬ</v>
          </cell>
          <cell r="D267">
            <v>1125608</v>
          </cell>
          <cell r="E267" t="str">
            <v>ДЕРЖАВНЕ ПIДПРИЄМСТВО "МИКОЛАЇВСЬКИЙ МОРСЬКИЙ ТОРГОВЕЛЬНИЙ ПОРТ"</v>
          </cell>
          <cell r="F267">
            <v>18437.488600000001</v>
          </cell>
          <cell r="G267">
            <v>11794.194799999999</v>
          </cell>
          <cell r="H267">
            <v>23942.261299999998</v>
          </cell>
          <cell r="I267">
            <v>24713.692899999998</v>
          </cell>
          <cell r="J267">
            <v>12919.498100000001</v>
          </cell>
          <cell r="K267">
            <v>0</v>
          </cell>
          <cell r="L267">
            <v>0</v>
          </cell>
          <cell r="M267">
            <v>853.10037</v>
          </cell>
          <cell r="N267">
            <v>771.39395000000002</v>
          </cell>
        </row>
        <row r="268">
          <cell r="B268">
            <v>14</v>
          </cell>
          <cell r="C268" t="str">
            <v>МИКОЛАЇВСЬКА ОБЛАСТЬ</v>
          </cell>
          <cell r="D268">
            <v>25374003</v>
          </cell>
          <cell r="E268" t="str">
            <v>ДЕРЖАВНЕ ПIДПРИЄМСТВО "ДЕЛЬТА-ЛОЦМАН"</v>
          </cell>
          <cell r="F268">
            <v>57794.766199999998</v>
          </cell>
          <cell r="G268">
            <v>51143.781199999998</v>
          </cell>
          <cell r="H268">
            <v>18614.721600000001</v>
          </cell>
          <cell r="I268">
            <v>19379.800800000001</v>
          </cell>
          <cell r="J268">
            <v>-31763.98</v>
          </cell>
          <cell r="K268">
            <v>0</v>
          </cell>
          <cell r="L268">
            <v>0</v>
          </cell>
          <cell r="M268">
            <v>769.41981999999996</v>
          </cell>
          <cell r="N268">
            <v>765.07924000000003</v>
          </cell>
        </row>
        <row r="269">
          <cell r="B269">
            <v>14</v>
          </cell>
          <cell r="C269" t="str">
            <v>МИКОЛАЇВСЬКА ОБЛАСТЬ</v>
          </cell>
          <cell r="D269">
            <v>30348775</v>
          </cell>
          <cell r="E269" t="str">
            <v>ДОЧIРНЄ ПIДПРИЄМСТВО "ТОРГОВЫЙ ДОМ "САНДОРА" ТОВАРИСТВА З ОБМЕЖЕНОЮ ВIДПОВIДАЛЬНIСТЮ "САНДОРА"</v>
          </cell>
          <cell r="F269">
            <v>11420.468500000001</v>
          </cell>
          <cell r="G269">
            <v>11123.1204</v>
          </cell>
          <cell r="H269">
            <v>16203.7817</v>
          </cell>
          <cell r="I269">
            <v>18532.411499999998</v>
          </cell>
          <cell r="J269">
            <v>7409.2910899999997</v>
          </cell>
          <cell r="K269">
            <v>0</v>
          </cell>
          <cell r="L269">
            <v>0</v>
          </cell>
          <cell r="M269">
            <v>2074.3185600000002</v>
          </cell>
          <cell r="N269">
            <v>2073.8595</v>
          </cell>
        </row>
        <row r="270">
          <cell r="B270">
            <v>14</v>
          </cell>
          <cell r="C270" t="str">
            <v>МИКОЛАЇВСЬКА ОБЛАСТЬ</v>
          </cell>
          <cell r="D270">
            <v>293031</v>
          </cell>
          <cell r="E270" t="str">
            <v>ВIДКРИТЕ АКЦIОНЕРНЕ ТОВАРИСТВО "ЮГЦЕМЕНТ"</v>
          </cell>
          <cell r="F270">
            <v>8199.1369900000009</v>
          </cell>
          <cell r="G270">
            <v>7932.39635</v>
          </cell>
          <cell r="H270">
            <v>17792.042600000001</v>
          </cell>
          <cell r="I270">
            <v>18060.2264</v>
          </cell>
          <cell r="J270">
            <v>10127.83</v>
          </cell>
          <cell r="K270">
            <v>0</v>
          </cell>
          <cell r="L270">
            <v>0</v>
          </cell>
          <cell r="M270">
            <v>466.43884000000003</v>
          </cell>
          <cell r="N270">
            <v>268.11444</v>
          </cell>
        </row>
        <row r="271">
          <cell r="B271">
            <v>14</v>
          </cell>
          <cell r="C271" t="str">
            <v>МИКОЛАЇВСЬКА ОБЛАСТЬ</v>
          </cell>
          <cell r="D271">
            <v>22430008</v>
          </cell>
          <cell r="E271" t="str">
            <v>ТОВАРИСТВО З ОБМЕЖЕНОЮ ВIДПОВIДАЛЬНIСТЮ "САНДОРА"</v>
          </cell>
          <cell r="F271">
            <v>21409.895199999999</v>
          </cell>
          <cell r="G271">
            <v>21506.293699999998</v>
          </cell>
          <cell r="H271">
            <v>19829.6234</v>
          </cell>
          <cell r="I271">
            <v>17527.161599999999</v>
          </cell>
          <cell r="J271">
            <v>-3979.1320999999998</v>
          </cell>
          <cell r="K271">
            <v>0</v>
          </cell>
          <cell r="L271">
            <v>0</v>
          </cell>
          <cell r="M271">
            <v>4943.2198600000002</v>
          </cell>
          <cell r="N271">
            <v>-2813.0264000000002</v>
          </cell>
        </row>
        <row r="272">
          <cell r="B272">
            <v>14</v>
          </cell>
          <cell r="C272" t="str">
            <v>МИКОЛАЇВСЬКА ОБЛАСТЬ</v>
          </cell>
          <cell r="D272">
            <v>374605</v>
          </cell>
          <cell r="E272" t="str">
            <v>АКЦIОНЕРНЕ ТОВАРИСТВО МИКОЛАЇВСЬКIЙ ПИВЗАВОД "ЯНТАР"</v>
          </cell>
          <cell r="F272">
            <v>77241.960099999997</v>
          </cell>
          <cell r="G272">
            <v>77314.467199999999</v>
          </cell>
          <cell r="H272">
            <v>6260.9024799999997</v>
          </cell>
          <cell r="I272">
            <v>13686.2304</v>
          </cell>
          <cell r="J272">
            <v>-63628.237000000001</v>
          </cell>
          <cell r="K272">
            <v>0</v>
          </cell>
          <cell r="L272">
            <v>0</v>
          </cell>
          <cell r="M272">
            <v>0</v>
          </cell>
          <cell r="N272">
            <v>-117.90164</v>
          </cell>
        </row>
        <row r="273">
          <cell r="B273">
            <v>14</v>
          </cell>
          <cell r="C273" t="str">
            <v>МИКОЛАЇВСЬКА ОБЛАСТЬ</v>
          </cell>
          <cell r="D273">
            <v>19290012</v>
          </cell>
          <cell r="E273" t="str">
            <v>СПЕЦIАЛIЗОВАНИЙ МОРСЬКИЙ ПОРТ "ОКТЯБРЬСК"</v>
          </cell>
          <cell r="F273">
            <v>10032.1301</v>
          </cell>
          <cell r="G273">
            <v>9985.3714299999992</v>
          </cell>
          <cell r="H273">
            <v>10466.9781</v>
          </cell>
          <cell r="I273">
            <v>10542.0867</v>
          </cell>
          <cell r="J273">
            <v>556.71523000000002</v>
          </cell>
          <cell r="K273">
            <v>0</v>
          </cell>
          <cell r="L273">
            <v>0</v>
          </cell>
          <cell r="M273">
            <v>340.96427999999997</v>
          </cell>
          <cell r="N273">
            <v>75.108599999999996</v>
          </cell>
        </row>
        <row r="274">
          <cell r="B274">
            <v>14</v>
          </cell>
          <cell r="C274" t="str">
            <v>МИКОЛАЇВСЬКА ОБЛАСТЬ</v>
          </cell>
          <cell r="D274">
            <v>414090</v>
          </cell>
          <cell r="E274" t="str">
            <v>ВIДКРИТЕ АКЦIОНЕРНЕ ТОВАРИСТВО "ЗЕЛЕНИЙ ГАЙ"</v>
          </cell>
          <cell r="F274">
            <v>7394.3354600000002</v>
          </cell>
          <cell r="G274">
            <v>4305.90553</v>
          </cell>
          <cell r="H274">
            <v>7910.8354399999998</v>
          </cell>
          <cell r="I274">
            <v>8846.5631900000008</v>
          </cell>
          <cell r="J274">
            <v>4540.6576599999999</v>
          </cell>
          <cell r="K274">
            <v>0</v>
          </cell>
          <cell r="L274">
            <v>0</v>
          </cell>
          <cell r="M274">
            <v>617.38264000000004</v>
          </cell>
          <cell r="N274">
            <v>262.31056999999998</v>
          </cell>
        </row>
        <row r="275">
          <cell r="B275">
            <v>14</v>
          </cell>
          <cell r="C275" t="str">
            <v>МИКОЛАЇВСЬКА ОБЛАСТЬ</v>
          </cell>
          <cell r="D275">
            <v>30900540</v>
          </cell>
          <cell r="E275" t="str">
            <v>ДЕРЖАВНЕ ПIДПРИЄМСТВО "ДНIПРО-БУЗЬКИЙ МОРСЬКИЙ ТОРГОВЕЛЬНИЙ ПОРТ"</v>
          </cell>
          <cell r="F275">
            <v>6574.0845200000003</v>
          </cell>
          <cell r="G275">
            <v>6249.6949999999997</v>
          </cell>
          <cell r="H275">
            <v>8286.7720200000003</v>
          </cell>
          <cell r="I275">
            <v>8306.8525000000009</v>
          </cell>
          <cell r="J275">
            <v>2057.1574999999998</v>
          </cell>
          <cell r="K275">
            <v>0</v>
          </cell>
          <cell r="L275">
            <v>0</v>
          </cell>
          <cell r="M275">
            <v>256.99522000000002</v>
          </cell>
          <cell r="N275">
            <v>20.080490000000001</v>
          </cell>
        </row>
        <row r="276">
          <cell r="B276">
            <v>14</v>
          </cell>
          <cell r="C276" t="str">
            <v>МИКОЛАЇВСЬКА ОБЛАСТЬ</v>
          </cell>
          <cell r="D276">
            <v>31764816</v>
          </cell>
          <cell r="E276" t="str">
            <v>ТОВАРИСТВО З ОБМЕЖЕНОЮ ВIДПОВIДАЛЬНIСТЮ "ТЕХНОТОРГ-ДОН"</v>
          </cell>
          <cell r="F276">
            <v>3607.5313099999998</v>
          </cell>
          <cell r="G276">
            <v>4572.3802299999998</v>
          </cell>
          <cell r="H276">
            <v>8367.4824700000008</v>
          </cell>
          <cell r="I276">
            <v>7467.96958</v>
          </cell>
          <cell r="J276">
            <v>2895.5893500000002</v>
          </cell>
          <cell r="K276">
            <v>0</v>
          </cell>
          <cell r="L276">
            <v>0</v>
          </cell>
          <cell r="M276">
            <v>57.27563</v>
          </cell>
          <cell r="N276">
            <v>-900.49689000000001</v>
          </cell>
        </row>
        <row r="277">
          <cell r="B277">
            <v>14</v>
          </cell>
          <cell r="C277" t="str">
            <v>МИКОЛАЇВСЬКА ОБЛАСТЬ</v>
          </cell>
          <cell r="D277">
            <v>23624594</v>
          </cell>
          <cell r="E277" t="str">
            <v>ЗАКРИТЕ АКЦIОНЕРНЕ ТОВАРИСТВО "ЛАКТАЛIС-МИКОЛАЇВ"</v>
          </cell>
          <cell r="F277">
            <v>7761.1789900000003</v>
          </cell>
          <cell r="G277">
            <v>7203.9843899999996</v>
          </cell>
          <cell r="H277">
            <v>6946.7322000000004</v>
          </cell>
          <cell r="I277">
            <v>6659.9588400000002</v>
          </cell>
          <cell r="J277">
            <v>-544.02554999999995</v>
          </cell>
          <cell r="K277">
            <v>0</v>
          </cell>
          <cell r="L277">
            <v>0</v>
          </cell>
          <cell r="M277">
            <v>11.313330000000001</v>
          </cell>
          <cell r="N277">
            <v>11.313330000000001</v>
          </cell>
        </row>
        <row r="278">
          <cell r="B278">
            <v>14</v>
          </cell>
          <cell r="C278" t="str">
            <v>МИКОЛАЇВСЬКА ОБЛАСТЬ</v>
          </cell>
          <cell r="D278">
            <v>31821381</v>
          </cell>
          <cell r="E278" t="str">
            <v>ДЕРЖАВНЕ ПIДПРИЄМСТВО "НАУКОВО-ВИРОБНИЧИЙ КОМПЛЕКС ГАЗОТУРБОБУДУВАННЯ "ЗОРЯ" - "МАШПРОЕКТ"</v>
          </cell>
          <cell r="F278">
            <v>59747.725599999998</v>
          </cell>
          <cell r="G278">
            <v>50665.145100000002</v>
          </cell>
          <cell r="H278">
            <v>-3347.0682999999999</v>
          </cell>
          <cell r="I278">
            <v>6627.7020199999997</v>
          </cell>
          <cell r="J278">
            <v>-44037.442999999999</v>
          </cell>
          <cell r="K278">
            <v>0</v>
          </cell>
          <cell r="L278">
            <v>0</v>
          </cell>
          <cell r="M278">
            <v>13524.4341</v>
          </cell>
          <cell r="N278">
            <v>7901.4078</v>
          </cell>
        </row>
        <row r="279">
          <cell r="B279">
            <v>14</v>
          </cell>
          <cell r="C279" t="str">
            <v>МИКОЛАЇВСЬКА ОБЛАСТЬ</v>
          </cell>
          <cell r="D279">
            <v>413966</v>
          </cell>
          <cell r="E279" t="str">
            <v>ВIДКРИТЕ АКЦIОНЕРНЕ ТОВАРИСТВО "КОБЛЕВО"</v>
          </cell>
          <cell r="F279">
            <v>5389.5426200000002</v>
          </cell>
          <cell r="G279">
            <v>5440.4792299999999</v>
          </cell>
          <cell r="H279">
            <v>5577.2959499999997</v>
          </cell>
          <cell r="I279">
            <v>6357.6900999999998</v>
          </cell>
          <cell r="J279">
            <v>917.21087</v>
          </cell>
          <cell r="K279">
            <v>0</v>
          </cell>
          <cell r="L279">
            <v>0</v>
          </cell>
          <cell r="M279">
            <v>462.30013000000002</v>
          </cell>
          <cell r="N279">
            <v>275.35194000000001</v>
          </cell>
        </row>
        <row r="280">
          <cell r="B280">
            <v>14</v>
          </cell>
          <cell r="C280" t="str">
            <v>МИКОЛАЇВСЬКА ОБЛАСТЬ</v>
          </cell>
          <cell r="D280">
            <v>31159920</v>
          </cell>
          <cell r="E280" t="str">
            <v>ДОЧIРНЄ ПIДПРИЄМСТВО "МИКОЛАЇВСЬКИЙ ОБЛАВТОДОР" ВIДКРИТОГО АКЦIОНЕРНОГО ТОВАРИСТВА "ДЕРЖАВНА АКЦIОНЕРНА КОМПАНIЯ" АВТОМОБIЛЬНI ДОРОГИ УКРАЇНИ"</v>
          </cell>
          <cell r="F280">
            <v>2907.7649500000002</v>
          </cell>
          <cell r="G280">
            <v>3112.8831599999999</v>
          </cell>
          <cell r="H280">
            <v>6407.9202299999997</v>
          </cell>
          <cell r="I280">
            <v>6283.3458199999995</v>
          </cell>
          <cell r="J280">
            <v>3170.4626600000001</v>
          </cell>
          <cell r="K280">
            <v>0</v>
          </cell>
          <cell r="L280">
            <v>-21.569669999999999</v>
          </cell>
          <cell r="M280">
            <v>31.191780000000001</v>
          </cell>
          <cell r="N280">
            <v>-162.9675</v>
          </cell>
        </row>
        <row r="281">
          <cell r="B281">
            <v>14</v>
          </cell>
          <cell r="C281" t="str">
            <v>МИКОЛАЇВСЬКА ОБЛАСТЬ</v>
          </cell>
          <cell r="D281">
            <v>24779442</v>
          </cell>
          <cell r="E281" t="str">
            <v>МИКОЛАЇСЬКА ОБЛАСНА ДИРЕКЦIЯ АКЦIОНЕРНОГО ПОШТОВО-ПЕНСIЙНОГО БАНКУ "АВАЛЬ"</v>
          </cell>
          <cell r="F281">
            <v>507.16930000000002</v>
          </cell>
          <cell r="G281">
            <v>504.97451000000001</v>
          </cell>
          <cell r="H281">
            <v>6024.6675400000004</v>
          </cell>
          <cell r="I281">
            <v>6024.6553299999996</v>
          </cell>
          <cell r="J281">
            <v>5519.6808199999996</v>
          </cell>
          <cell r="K281">
            <v>0</v>
          </cell>
          <cell r="L281">
            <v>0</v>
          </cell>
          <cell r="M281">
            <v>1.0000000000000001E-5</v>
          </cell>
          <cell r="N281">
            <v>-1.221E-2</v>
          </cell>
        </row>
        <row r="282">
          <cell r="B282">
            <v>15</v>
          </cell>
          <cell r="C282" t="str">
            <v>ОДЕСЬКА ОБЛАСТЬ</v>
          </cell>
          <cell r="D282">
            <v>1071315</v>
          </cell>
          <cell r="E282" t="str">
            <v>ОДЕСЬКА ЗАЛIЗНИЦЯ</v>
          </cell>
          <cell r="F282">
            <v>368663.64600000001</v>
          </cell>
          <cell r="G282">
            <v>370444.16899999999</v>
          </cell>
          <cell r="H282">
            <v>256510.16800000001</v>
          </cell>
          <cell r="I282">
            <v>261259.524</v>
          </cell>
          <cell r="J282">
            <v>-109184.64</v>
          </cell>
          <cell r="K282">
            <v>0</v>
          </cell>
          <cell r="L282">
            <v>0</v>
          </cell>
          <cell r="M282">
            <v>6606.5698199999997</v>
          </cell>
          <cell r="N282">
            <v>4591.5091700000003</v>
          </cell>
        </row>
        <row r="283">
          <cell r="B283">
            <v>15</v>
          </cell>
          <cell r="C283" t="str">
            <v>ОДЕСЬКА ОБЛАСТЬ</v>
          </cell>
          <cell r="D283">
            <v>1125666</v>
          </cell>
          <cell r="E283" t="str">
            <v>ДЕРЖАВНЕ ПIДПРИЄМСТВО "ОДЕСЬКИЙ МОРСЬКИЙ ТОРГОВЕЛЬНИЙ ПОРТ"</v>
          </cell>
          <cell r="F283">
            <v>107429.829</v>
          </cell>
          <cell r="G283">
            <v>96712.087299999999</v>
          </cell>
          <cell r="H283">
            <v>153782.09599999999</v>
          </cell>
          <cell r="I283">
            <v>162180.39499999999</v>
          </cell>
          <cell r="J283">
            <v>65468.308100000002</v>
          </cell>
          <cell r="K283">
            <v>0</v>
          </cell>
          <cell r="L283">
            <v>0</v>
          </cell>
          <cell r="M283">
            <v>17461.107599999999</v>
          </cell>
          <cell r="N283">
            <v>8376.1820200000002</v>
          </cell>
        </row>
        <row r="284">
          <cell r="B284">
            <v>15</v>
          </cell>
          <cell r="C284" t="str">
            <v>ОДЕСЬКА ОБЛАСТЬ</v>
          </cell>
          <cell r="D284">
            <v>206539</v>
          </cell>
          <cell r="E284" t="str">
            <v>ВIДКРИТЕ АКЦIОНЕРНЕ ТОВАРИСТВО "ОДЕСЬКИЙ ПРИПОРТОВИЙ ЗАВОД"</v>
          </cell>
          <cell r="F284">
            <v>210362.89600000001</v>
          </cell>
          <cell r="G284">
            <v>218514.573</v>
          </cell>
          <cell r="H284">
            <v>60776.105100000001</v>
          </cell>
          <cell r="I284">
            <v>93314.130999999994</v>
          </cell>
          <cell r="J284">
            <v>-125200.44</v>
          </cell>
          <cell r="K284">
            <v>0</v>
          </cell>
          <cell r="L284">
            <v>0</v>
          </cell>
          <cell r="M284">
            <v>71723.725999999995</v>
          </cell>
          <cell r="N284">
            <v>32538.025900000001</v>
          </cell>
        </row>
        <row r="285">
          <cell r="B285">
            <v>15</v>
          </cell>
          <cell r="C285" t="str">
            <v>ОДЕСЬКА ОБЛАСТЬ</v>
          </cell>
          <cell r="D285">
            <v>4704790</v>
          </cell>
          <cell r="E285" t="str">
            <v>ДЕРЖАВНЕ ПIДПРИЄМСТВО "МОРСЬКИЙ ТОРГОВЕЛЬНИЙ ПОРТ "ЮЖНИЙ"</v>
          </cell>
          <cell r="F285">
            <v>103117.481</v>
          </cell>
          <cell r="G285">
            <v>77860.217099999994</v>
          </cell>
          <cell r="H285">
            <v>86205.630999999994</v>
          </cell>
          <cell r="I285">
            <v>86124.993300000002</v>
          </cell>
          <cell r="J285">
            <v>8264.7761599999994</v>
          </cell>
          <cell r="K285">
            <v>0</v>
          </cell>
          <cell r="L285">
            <v>0</v>
          </cell>
          <cell r="M285">
            <v>1314.7272399999999</v>
          </cell>
          <cell r="N285">
            <v>-152.86376999999999</v>
          </cell>
        </row>
        <row r="286">
          <cell r="B286">
            <v>15</v>
          </cell>
          <cell r="C286" t="str">
            <v>ОДЕСЬКА ОБЛАСТЬ</v>
          </cell>
          <cell r="D286">
            <v>31631092</v>
          </cell>
          <cell r="E286" t="str">
            <v>ЗАКРИТЕ АКЦIОНЕРНЕ ТОВАРИСТВО "ПЕРШИЙ ЛIКЕРО-ГОРIЛЧАНИЙ ЗАВОД"</v>
          </cell>
          <cell r="F286">
            <v>100191.208</v>
          </cell>
          <cell r="G286">
            <v>107382.12699999999</v>
          </cell>
          <cell r="H286">
            <v>50819.796300000002</v>
          </cell>
          <cell r="I286">
            <v>51009.737699999998</v>
          </cell>
          <cell r="J286">
            <v>-56372.389000000003</v>
          </cell>
          <cell r="K286">
            <v>0</v>
          </cell>
          <cell r="L286">
            <v>0</v>
          </cell>
          <cell r="M286">
            <v>16461.9807</v>
          </cell>
          <cell r="N286">
            <v>-449.96122000000003</v>
          </cell>
        </row>
        <row r="287">
          <cell r="B287">
            <v>15</v>
          </cell>
          <cell r="C287" t="str">
            <v>ОДЕСЬКА ОБЛАСТЬ</v>
          </cell>
          <cell r="D287">
            <v>25044056</v>
          </cell>
          <cell r="E287" t="str">
            <v>ФIЛIЯ ЗАКРИТОГО АКЦIОНЕРНОГО ТОВАРИСТВА "КИЇВСТАР ДЖ.ЕС.ЕМ." У МIСТI ОДЕСI</v>
          </cell>
          <cell r="F287">
            <v>23300.544000000002</v>
          </cell>
          <cell r="G287">
            <v>23241.044999999998</v>
          </cell>
          <cell r="H287">
            <v>47547.641000000003</v>
          </cell>
          <cell r="I287">
            <v>48195.298999999999</v>
          </cell>
          <cell r="J287">
            <v>24954.254000000001</v>
          </cell>
          <cell r="K287">
            <v>0</v>
          </cell>
          <cell r="L287">
            <v>0</v>
          </cell>
          <cell r="M287">
            <v>660.50766999999996</v>
          </cell>
          <cell r="N287">
            <v>570.48797999999999</v>
          </cell>
        </row>
        <row r="288">
          <cell r="B288">
            <v>15</v>
          </cell>
          <cell r="C288" t="str">
            <v>ОДЕСЬКА ОБЛАСТЬ</v>
          </cell>
          <cell r="D288">
            <v>31506059</v>
          </cell>
          <cell r="E288" t="str">
            <v>ДОЧIРНЄ ПIДПРИЄМСТВО "ГПК УКРАЇНА" КОМПАНIЇ "ГПК ГАМБУРГ ПОРТ КОНСАЛТIНГ ГМБХ" (ФРН)</v>
          </cell>
          <cell r="F288">
            <v>26328.312099999999</v>
          </cell>
          <cell r="G288">
            <v>26194.475999999999</v>
          </cell>
          <cell r="H288">
            <v>45623.132799999999</v>
          </cell>
          <cell r="I288">
            <v>45682.322800000002</v>
          </cell>
          <cell r="J288">
            <v>19487.846799999999</v>
          </cell>
          <cell r="K288">
            <v>0</v>
          </cell>
          <cell r="L288">
            <v>0</v>
          </cell>
          <cell r="M288">
            <v>1737.59187</v>
          </cell>
          <cell r="N288">
            <v>1712.1508899999999</v>
          </cell>
        </row>
        <row r="289">
          <cell r="B289">
            <v>15</v>
          </cell>
          <cell r="C289" t="str">
            <v>ОДЕСЬКА ОБЛАСТЬ</v>
          </cell>
          <cell r="D289">
            <v>1125672</v>
          </cell>
          <cell r="E289" t="str">
            <v>ДЕРЖАВНЕ ПIДПРИЄМСТВО "IЛЛIЧIВСЬКИЙ МОРСЬКИЙ ТОРГОВЕЛЬНИЙ ПОРТ"</v>
          </cell>
          <cell r="F289">
            <v>66911.250100000005</v>
          </cell>
          <cell r="G289">
            <v>59550.667999999998</v>
          </cell>
          <cell r="H289">
            <v>38257.079899999997</v>
          </cell>
          <cell r="I289">
            <v>44727.555500000002</v>
          </cell>
          <cell r="J289">
            <v>-14823.112999999999</v>
          </cell>
          <cell r="K289">
            <v>0</v>
          </cell>
          <cell r="L289">
            <v>0</v>
          </cell>
          <cell r="M289">
            <v>6393.6789699999999</v>
          </cell>
          <cell r="N289">
            <v>6379.0904799999998</v>
          </cell>
        </row>
        <row r="290">
          <cell r="B290">
            <v>15</v>
          </cell>
          <cell r="C290" t="str">
            <v>ОДЕСЬКА ОБЛАСТЬ</v>
          </cell>
          <cell r="D290">
            <v>20942626</v>
          </cell>
          <cell r="E290" t="str">
            <v>ТОВАРИСТВО З ОБМЕЖЕНОЮ ВIДПОВIДАЛЬНIСТЮ "ПРОМТОВАРНИЙ РИНОК"</v>
          </cell>
          <cell r="F290">
            <v>30504.503400000001</v>
          </cell>
          <cell r="G290">
            <v>30490.788</v>
          </cell>
          <cell r="H290">
            <v>36144.446900000003</v>
          </cell>
          <cell r="I290">
            <v>38064.9058</v>
          </cell>
          <cell r="J290">
            <v>7574.1177900000002</v>
          </cell>
          <cell r="K290">
            <v>0.34</v>
          </cell>
          <cell r="L290">
            <v>-9.6592900000000004</v>
          </cell>
          <cell r="M290">
            <v>2157.7670199999998</v>
          </cell>
          <cell r="N290">
            <v>1910.7777900000001</v>
          </cell>
        </row>
        <row r="291">
          <cell r="B291">
            <v>15</v>
          </cell>
          <cell r="C291" t="str">
            <v>ОДЕСЬКА ОБЛАСТЬ</v>
          </cell>
          <cell r="D291">
            <v>24532888</v>
          </cell>
          <cell r="E291" t="str">
            <v>ПIВДЕННЕ ТЕРИТОРIАЛЬНЕ УПРАВЛIННЯ-ВIДОКРЕМЛЕНИЙ ПIДРОЗДIЛ ЗАКРИТОГО АКЦIОНЕРНОГО ТОВАРИСТВА "УКРАЇНСЬКИЙ МОБIЛЬНИЙ ЗВ'ЯЗОК"</v>
          </cell>
          <cell r="F291">
            <v>36971.93</v>
          </cell>
          <cell r="G291">
            <v>36971.93</v>
          </cell>
          <cell r="H291">
            <v>32230.903999999999</v>
          </cell>
          <cell r="I291">
            <v>32230.903999999999</v>
          </cell>
          <cell r="J291">
            <v>-4741.0259999999998</v>
          </cell>
          <cell r="K291">
            <v>0</v>
          </cell>
          <cell r="L291">
            <v>0</v>
          </cell>
          <cell r="M291">
            <v>1.4630000000000001E-2</v>
          </cell>
          <cell r="N291">
            <v>0</v>
          </cell>
        </row>
        <row r="292">
          <cell r="B292">
            <v>15</v>
          </cell>
          <cell r="C292" t="str">
            <v>ОДЕСЬКА ОБЛАСТЬ</v>
          </cell>
          <cell r="D292">
            <v>412056</v>
          </cell>
          <cell r="E292" t="str">
            <v>ЗАКРИТЕ АКЦIОНЕРНЕ ТОВАРИСТВО "ОДЕСЬКИЙ КОНЬЯЧНИЙ ЗАВОД"</v>
          </cell>
          <cell r="F292">
            <v>37950.750200000002</v>
          </cell>
          <cell r="G292">
            <v>31454.564600000002</v>
          </cell>
          <cell r="H292">
            <v>34952.322899999999</v>
          </cell>
          <cell r="I292">
            <v>31695.333999999999</v>
          </cell>
          <cell r="J292">
            <v>240.76939999999999</v>
          </cell>
          <cell r="K292">
            <v>0</v>
          </cell>
          <cell r="L292">
            <v>0</v>
          </cell>
          <cell r="M292">
            <v>4346.5982999999997</v>
          </cell>
          <cell r="N292">
            <v>-4410.8145999999997</v>
          </cell>
        </row>
        <row r="293">
          <cell r="B293">
            <v>15</v>
          </cell>
          <cell r="C293" t="str">
            <v>ОДЕСЬКА ОБЛАСТЬ</v>
          </cell>
          <cell r="D293">
            <v>393312379</v>
          </cell>
          <cell r="E293" t="str">
            <v>ДСД №435-О ВIД 22.06.05</v>
          </cell>
          <cell r="F293">
            <v>13924.082200000001</v>
          </cell>
          <cell r="G293">
            <v>13975.653399999999</v>
          </cell>
          <cell r="H293">
            <v>31581.248100000001</v>
          </cell>
          <cell r="I293">
            <v>31570.282200000001</v>
          </cell>
          <cell r="J293">
            <v>17594.628799999999</v>
          </cell>
          <cell r="K293">
            <v>0</v>
          </cell>
          <cell r="L293">
            <v>0</v>
          </cell>
          <cell r="M293">
            <v>40.608559999999997</v>
          </cell>
          <cell r="N293">
            <v>-10.965960000000001</v>
          </cell>
        </row>
        <row r="294">
          <cell r="B294">
            <v>15</v>
          </cell>
          <cell r="C294" t="str">
            <v>ОДЕСЬКА ОБЛАСТЬ</v>
          </cell>
          <cell r="D294">
            <v>26302595</v>
          </cell>
          <cell r="E294" t="str">
            <v>ПРЕДСТАВНИЦТВО ПО УПРАВЛIННЮ КОМУНАЛЬНОЮ ВЛАСНIСТЮ ОДЕСЬКОЇ МIСЬКОЇ РАДИ</v>
          </cell>
          <cell r="F294">
            <v>17240.760699999999</v>
          </cell>
          <cell r="G294">
            <v>17307.554100000001</v>
          </cell>
          <cell r="H294">
            <v>27336.345399999998</v>
          </cell>
          <cell r="I294">
            <v>29738.877</v>
          </cell>
          <cell r="J294">
            <v>12431.322899999999</v>
          </cell>
          <cell r="K294">
            <v>0</v>
          </cell>
          <cell r="L294">
            <v>0</v>
          </cell>
          <cell r="M294">
            <v>3402.75045</v>
          </cell>
          <cell r="N294">
            <v>2402.5316200000002</v>
          </cell>
        </row>
        <row r="295">
          <cell r="B295">
            <v>15</v>
          </cell>
          <cell r="C295" t="str">
            <v>ОДЕСЬКА ОБЛАСТЬ</v>
          </cell>
          <cell r="D295">
            <v>22489645</v>
          </cell>
          <cell r="E295" t="str">
            <v>ГОСПРОЗРАХУНКОВИЙ ПIДРОЗДIЛ "IЛЛIЧIВСЬКИЙ ЗАВОД АВТОМОБIЛЬНИХ АГРЕГАТIВ" ЗАКРИТОГО АКЦIОНЕРНОГО ТОВАРИСТВА З IНОЗЕМНОЮ IНВЕСТИЦIЄЮ "ЗАПОРIЗЬКИЙ АВТ</v>
          </cell>
          <cell r="F295">
            <v>14198.3038</v>
          </cell>
          <cell r="G295">
            <v>14198.623799999999</v>
          </cell>
          <cell r="H295">
            <v>20912.879099999998</v>
          </cell>
          <cell r="I295">
            <v>23599.176100000001</v>
          </cell>
          <cell r="J295">
            <v>9400.5523099999991</v>
          </cell>
          <cell r="K295">
            <v>0</v>
          </cell>
          <cell r="L295">
            <v>0</v>
          </cell>
          <cell r="M295">
            <v>2686.68588</v>
          </cell>
          <cell r="N295">
            <v>2686.2970500000001</v>
          </cell>
        </row>
        <row r="296">
          <cell r="B296">
            <v>15</v>
          </cell>
          <cell r="C296" t="str">
            <v>ОДЕСЬКА ОБЛАСТЬ</v>
          </cell>
          <cell r="D296">
            <v>131713</v>
          </cell>
          <cell r="E296" t="str">
            <v>ВIДКРИТЕ АКЦIОНЕРНЕ ТОВАРИСТВО "ЕНЕРГОПОСТАЧАЛЬНА КОМПАНIЯ ОДЕСАОБЛЕНЕРГО"</v>
          </cell>
          <cell r="F296">
            <v>2044.33665</v>
          </cell>
          <cell r="G296">
            <v>1130.9175700000001</v>
          </cell>
          <cell r="H296">
            <v>19307.731100000001</v>
          </cell>
          <cell r="I296">
            <v>18050.5301</v>
          </cell>
          <cell r="J296">
            <v>16919.6126</v>
          </cell>
          <cell r="K296">
            <v>0</v>
          </cell>
          <cell r="L296">
            <v>0</v>
          </cell>
          <cell r="M296">
            <v>1117.0251599999999</v>
          </cell>
          <cell r="N296">
            <v>-1257.376</v>
          </cell>
        </row>
        <row r="297">
          <cell r="B297">
            <v>15</v>
          </cell>
          <cell r="C297" t="str">
            <v>ОДЕСЬКА ОБЛАСТЬ</v>
          </cell>
          <cell r="D297">
            <v>1125815</v>
          </cell>
          <cell r="E297" t="str">
            <v>ДЕРЖАВНЕ ПIДПРИЄМСТВО "IЗМАЇЛЬСЬКИЙ МОРСЬКИЙ ТОРГОВЕЛЬНИЙ ПОРТ"</v>
          </cell>
          <cell r="F297">
            <v>10687.662700000001</v>
          </cell>
          <cell r="G297">
            <v>8775.0959299999995</v>
          </cell>
          <cell r="H297">
            <v>16162.315500000001</v>
          </cell>
          <cell r="I297">
            <v>17445.1149</v>
          </cell>
          <cell r="J297">
            <v>8670.0189900000005</v>
          </cell>
          <cell r="K297">
            <v>0</v>
          </cell>
          <cell r="L297">
            <v>0</v>
          </cell>
          <cell r="M297">
            <v>1387.2835600000001</v>
          </cell>
          <cell r="N297">
            <v>1271.3184100000001</v>
          </cell>
        </row>
        <row r="298">
          <cell r="B298">
            <v>15</v>
          </cell>
          <cell r="C298" t="str">
            <v>ОДЕСЬКА ОБЛАСТЬ</v>
          </cell>
          <cell r="D298">
            <v>3351208</v>
          </cell>
          <cell r="E298" t="str">
            <v>ВIДКРИТЕ АКЦIОНЕРНЕ ТОВАРИСТВО ПО ГАЗОПОСТАЧАННЮ ТА ГАЗИФIКАЦII "ОДЕСАГАЗ"</v>
          </cell>
          <cell r="F298">
            <v>13783.770399999999</v>
          </cell>
          <cell r="G298">
            <v>12206.687900000001</v>
          </cell>
          <cell r="H298">
            <v>15231.531199999999</v>
          </cell>
          <cell r="I298">
            <v>17427.768700000001</v>
          </cell>
          <cell r="J298">
            <v>5221.08079</v>
          </cell>
          <cell r="K298">
            <v>0</v>
          </cell>
          <cell r="L298">
            <v>0</v>
          </cell>
          <cell r="M298">
            <v>2849.65443</v>
          </cell>
          <cell r="N298">
            <v>2196.2374500000001</v>
          </cell>
        </row>
        <row r="299">
          <cell r="B299">
            <v>15</v>
          </cell>
          <cell r="C299" t="str">
            <v>ОДЕСЬКА ОБЛАСТЬ</v>
          </cell>
          <cell r="D299">
            <v>5758730</v>
          </cell>
          <cell r="E299" t="str">
            <v>ВIДКРИТЕ АКЦIОНЕРНЕ ТОВАРИСТВО "ОДЕСЬКИЙ КАБЕЛЬНИЙ ЗАВОД "ОДЕСКАБЕЛЬ""</v>
          </cell>
          <cell r="F299">
            <v>28977.944</v>
          </cell>
          <cell r="G299">
            <v>17750.018800000002</v>
          </cell>
          <cell r="H299">
            <v>11880.0389</v>
          </cell>
          <cell r="I299">
            <v>16655.881799999999</v>
          </cell>
          <cell r="J299">
            <v>-1094.1370999999999</v>
          </cell>
          <cell r="K299">
            <v>0</v>
          </cell>
          <cell r="L299">
            <v>0</v>
          </cell>
          <cell r="M299">
            <v>4204.7392</v>
          </cell>
          <cell r="N299">
            <v>4159.8240599999999</v>
          </cell>
        </row>
        <row r="300">
          <cell r="B300">
            <v>15</v>
          </cell>
          <cell r="C300" t="str">
            <v>ОДЕСЬКА ОБЛАСТЬ</v>
          </cell>
          <cell r="D300">
            <v>14367709</v>
          </cell>
          <cell r="E300" t="str">
            <v>IНОЗЕМНЕ ПIДПРИЄМСТВО "СЖС УКРАЇНА"</v>
          </cell>
          <cell r="F300">
            <v>9223.2291999999998</v>
          </cell>
          <cell r="G300">
            <v>9145.6112499999999</v>
          </cell>
          <cell r="H300">
            <v>13110.3734</v>
          </cell>
          <cell r="I300">
            <v>13451.7505</v>
          </cell>
          <cell r="J300">
            <v>4306.1392599999999</v>
          </cell>
          <cell r="K300">
            <v>0</v>
          </cell>
          <cell r="L300">
            <v>0</v>
          </cell>
          <cell r="M300">
            <v>1008.05906</v>
          </cell>
          <cell r="N300">
            <v>341.37707999999998</v>
          </cell>
        </row>
        <row r="301">
          <cell r="B301">
            <v>15</v>
          </cell>
          <cell r="C301" t="str">
            <v>ОДЕСЬКА ОБЛАСТЬ</v>
          </cell>
          <cell r="D301">
            <v>375663639</v>
          </cell>
          <cell r="E301" t="str">
            <v>ДОГОВIР КД-2245 ПРО СУМIСНУ ДIЯЛЬНIСТЬ В ОДЕСЬКОМУ МОРСЬКОМУ ТОРГIВЕЛЬНОМУ ПОРТУ</v>
          </cell>
          <cell r="F301">
            <v>12352.281000000001</v>
          </cell>
          <cell r="G301">
            <v>12414.85</v>
          </cell>
          <cell r="H301">
            <v>13166.437</v>
          </cell>
          <cell r="I301">
            <v>13409.3151</v>
          </cell>
          <cell r="J301">
            <v>994.46510000000001</v>
          </cell>
          <cell r="K301">
            <v>0</v>
          </cell>
          <cell r="L301">
            <v>0</v>
          </cell>
          <cell r="M301">
            <v>243.2551</v>
          </cell>
          <cell r="N301">
            <v>7.1051000000000002</v>
          </cell>
        </row>
        <row r="302">
          <cell r="B302">
            <v>16</v>
          </cell>
          <cell r="C302" t="str">
            <v>ПОЛТАВСЬКА ОБЛАСТЬ</v>
          </cell>
          <cell r="D302">
            <v>14372142</v>
          </cell>
          <cell r="E302" t="str">
            <v>ЗАКРИТЕ АКЦIОНЕРНЕ ТОВАРИСТВО "ДЖЕЙ ТI IНТЕРНЕШНЛ УКРАЇНА"</v>
          </cell>
          <cell r="F302">
            <v>266618.10499999998</v>
          </cell>
          <cell r="G302">
            <v>272047.33100000001</v>
          </cell>
          <cell r="H302">
            <v>340117.83399999997</v>
          </cell>
          <cell r="I302">
            <v>335057.67700000003</v>
          </cell>
          <cell r="J302">
            <v>63010.346400000002</v>
          </cell>
          <cell r="K302">
            <v>0</v>
          </cell>
          <cell r="L302">
            <v>0</v>
          </cell>
          <cell r="M302">
            <v>94.29213</v>
          </cell>
          <cell r="N302">
            <v>-5310.1562000000004</v>
          </cell>
        </row>
        <row r="303">
          <cell r="B303">
            <v>16</v>
          </cell>
          <cell r="C303" t="str">
            <v>ПОЛТАВСЬКА ОБЛАСТЬ</v>
          </cell>
          <cell r="D303">
            <v>152307</v>
          </cell>
          <cell r="E303" t="str">
            <v>ЗАКРИТЕ АКЦIОНЕРНЕ ТОВАРИСТВО ТРАНСНАЦIОНАЛЬНА ФIНАНСОВО-ПРОМИСЛОВА НАФТОВА КОМПАНIЯ "УКРТАТНАФТА"</v>
          </cell>
          <cell r="F303">
            <v>510547.93</v>
          </cell>
          <cell r="G303">
            <v>666084.68400000001</v>
          </cell>
          <cell r="H303">
            <v>218415.77299999999</v>
          </cell>
          <cell r="I303">
            <v>319209.8</v>
          </cell>
          <cell r="J303">
            <v>-346874.88</v>
          </cell>
          <cell r="K303">
            <v>0</v>
          </cell>
          <cell r="L303">
            <v>0</v>
          </cell>
          <cell r="M303">
            <v>273725.58299999998</v>
          </cell>
          <cell r="N303">
            <v>100764.808</v>
          </cell>
        </row>
        <row r="304">
          <cell r="B304">
            <v>16</v>
          </cell>
          <cell r="C304" t="str">
            <v>ПОЛТАВСЬКА ОБЛАСТЬ</v>
          </cell>
          <cell r="D304">
            <v>20041662</v>
          </cell>
          <cell r="E304" t="str">
            <v>СПIЛЬНЕ ПIДПРИЄМСТВО "ПОЛТАВСЬКА ГАЗОНАФТОВА КОМПАНIЯ"</v>
          </cell>
          <cell r="F304">
            <v>118502.817</v>
          </cell>
          <cell r="G304">
            <v>116817.923</v>
          </cell>
          <cell r="H304">
            <v>223676.69899999999</v>
          </cell>
          <cell r="I304">
            <v>233282.35</v>
          </cell>
          <cell r="J304">
            <v>116464.427</v>
          </cell>
          <cell r="K304">
            <v>0</v>
          </cell>
          <cell r="L304">
            <v>0</v>
          </cell>
          <cell r="M304">
            <v>12418.097299999999</v>
          </cell>
          <cell r="N304">
            <v>9605.3104800000001</v>
          </cell>
        </row>
        <row r="305">
          <cell r="B305">
            <v>16</v>
          </cell>
          <cell r="C305" t="str">
            <v>ПОЛТАВСЬКА ОБЛАСТЬ</v>
          </cell>
          <cell r="D305">
            <v>153100</v>
          </cell>
          <cell r="E305" t="str">
            <v>ФIЛIЯ ДОЧIРНЬОЇ КОМПАНIЇ "УКРГАЗВИДОБУВАННЯ" НАК "НАФТОГАЗ УКРАЇНИ" ГАЗОПРОМИСЛОВЕ УПРАВЛIННЯ "ПОЛТАВАГАЗВИДОБУВАННЯ"</v>
          </cell>
          <cell r="F305">
            <v>185574.85399999999</v>
          </cell>
          <cell r="G305">
            <v>210751.37899999999</v>
          </cell>
          <cell r="H305">
            <v>112143.13</v>
          </cell>
          <cell r="I305">
            <v>172658.823</v>
          </cell>
          <cell r="J305">
            <v>-38092.555999999997</v>
          </cell>
          <cell r="K305">
            <v>0</v>
          </cell>
          <cell r="L305">
            <v>-100118.43</v>
          </cell>
          <cell r="M305">
            <v>0.24238999999999999</v>
          </cell>
          <cell r="N305">
            <v>-210.35373999999999</v>
          </cell>
        </row>
        <row r="306">
          <cell r="B306">
            <v>16</v>
          </cell>
          <cell r="C306" t="str">
            <v>ПОЛТАВСЬКА ОБЛАСТЬ</v>
          </cell>
          <cell r="D306">
            <v>23555692</v>
          </cell>
          <cell r="E306" t="str">
            <v>ТОВАРИСТВО З ОБМЕЖЕНОЮ ВIДПОВIДАЛЬНIСТЮ "КРЕМЕНЧУЦЬКИЙ АВТОСКЛАДАЛЬНИЙ ЗАВОД"</v>
          </cell>
          <cell r="F306">
            <v>13452.081700000001</v>
          </cell>
          <cell r="G306">
            <v>9869.0250300000007</v>
          </cell>
          <cell r="H306">
            <v>59482.096100000002</v>
          </cell>
          <cell r="I306">
            <v>60748.200599999996</v>
          </cell>
          <cell r="J306">
            <v>50879.175600000002</v>
          </cell>
          <cell r="K306">
            <v>0</v>
          </cell>
          <cell r="L306">
            <v>0</v>
          </cell>
          <cell r="M306">
            <v>1710.31837</v>
          </cell>
          <cell r="N306">
            <v>1282.8966399999999</v>
          </cell>
        </row>
        <row r="307">
          <cell r="B307">
            <v>16</v>
          </cell>
          <cell r="C307" t="str">
            <v>ПОЛТАВСЬКА ОБЛАСТЬ</v>
          </cell>
          <cell r="D307">
            <v>22525915</v>
          </cell>
          <cell r="E307" t="str">
            <v>НАФТОГАЗОВИДОБУВНЕ УПРАВЛIННЯ "ПОЛТАВАНАФТОГАЗ" ВIДКРИТОГО АКЦIОНЕРНОГО ТОВАРИСТВА "УКРНАФТА"</v>
          </cell>
          <cell r="F307">
            <v>135179.63200000001</v>
          </cell>
          <cell r="G307">
            <v>124313.913</v>
          </cell>
          <cell r="H307">
            <v>37329.782800000001</v>
          </cell>
          <cell r="I307">
            <v>46289.480900000002</v>
          </cell>
          <cell r="J307">
            <v>-78024.432000000001</v>
          </cell>
          <cell r="K307">
            <v>0</v>
          </cell>
          <cell r="L307">
            <v>-5831.7794999999996</v>
          </cell>
          <cell r="M307">
            <v>6396.27448</v>
          </cell>
          <cell r="N307">
            <v>3127.8166099999999</v>
          </cell>
        </row>
        <row r="308">
          <cell r="B308">
            <v>16</v>
          </cell>
          <cell r="C308" t="str">
            <v>ПОЛТАВСЬКА ОБЛАСТЬ</v>
          </cell>
          <cell r="D308">
            <v>131819</v>
          </cell>
          <cell r="E308" t="str">
            <v>ВIДКРИТЕ АКЦIОНЕРНЕ ТОВАРИСТВО "ПОЛТАВАОБЛЕНЕРГО"</v>
          </cell>
          <cell r="F308">
            <v>71340.259000000005</v>
          </cell>
          <cell r="G308">
            <v>72514.449800000002</v>
          </cell>
          <cell r="H308">
            <v>43737.009400000003</v>
          </cell>
          <cell r="I308">
            <v>43491.990400000002</v>
          </cell>
          <cell r="J308">
            <v>-29022.458999999999</v>
          </cell>
          <cell r="K308">
            <v>0</v>
          </cell>
          <cell r="L308">
            <v>0</v>
          </cell>
          <cell r="M308">
            <v>753.24825999999996</v>
          </cell>
          <cell r="N308">
            <v>-245.01894999999999</v>
          </cell>
        </row>
        <row r="309">
          <cell r="B309">
            <v>16</v>
          </cell>
          <cell r="C309" t="str">
            <v>ПОЛТАВСЬКА ОБЛАСТЬ</v>
          </cell>
          <cell r="D309">
            <v>403739512</v>
          </cell>
          <cell r="E309" t="str">
            <v>ДОГОВIР N 410/95 ВIД 14.09.95 ПРО СПIЛЬНУ ДIЯЛЬНIСТЬ МIЖ НГВУ "ПОЛТАВАНАФТОГАЗ" I КОМПАНIЄЮ "КАРПАТСКI ПЕТРОЛЕУМ КОРПОРЕЙШН"</v>
          </cell>
          <cell r="F309">
            <v>20799.209200000001</v>
          </cell>
          <cell r="G309">
            <v>20336.2932</v>
          </cell>
          <cell r="H309">
            <v>31692.338599999999</v>
          </cell>
          <cell r="I309">
            <v>34102.513899999998</v>
          </cell>
          <cell r="J309">
            <v>13766.2207</v>
          </cell>
          <cell r="K309">
            <v>0</v>
          </cell>
          <cell r="L309">
            <v>0</v>
          </cell>
          <cell r="M309">
            <v>3040.53332</v>
          </cell>
          <cell r="N309">
            <v>2410.1753199999998</v>
          </cell>
        </row>
        <row r="310">
          <cell r="B310">
            <v>16</v>
          </cell>
          <cell r="C310" t="str">
            <v>ПОЛТАВСЬКА ОБЛАСТЬ</v>
          </cell>
          <cell r="D310">
            <v>30941194</v>
          </cell>
          <cell r="E310" t="str">
            <v>ЗАКРИТЕ АКЦIОНЕРНЕ ТОВАРИСТВО "КРЕМЕНЧУЦЬКИЙ ЛIКЕРО-ГОРIЛЧАНИЙ ЗАВОД"</v>
          </cell>
          <cell r="F310">
            <v>7094.3462600000003</v>
          </cell>
          <cell r="G310">
            <v>16740.385999999999</v>
          </cell>
          <cell r="H310">
            <v>31396.5141</v>
          </cell>
          <cell r="I310">
            <v>33346.316800000001</v>
          </cell>
          <cell r="J310">
            <v>16605.930799999998</v>
          </cell>
          <cell r="K310">
            <v>0</v>
          </cell>
          <cell r="L310">
            <v>0</v>
          </cell>
          <cell r="M310">
            <v>9340.2695500000009</v>
          </cell>
          <cell r="N310">
            <v>1449.80268</v>
          </cell>
        </row>
        <row r="311">
          <cell r="B311">
            <v>16</v>
          </cell>
          <cell r="C311" t="str">
            <v>ПОЛТАВСЬКА ОБЛАСТЬ</v>
          </cell>
          <cell r="D311">
            <v>403739509</v>
          </cell>
          <cell r="E311" t="str">
            <v>ДОГОВIР N 999/97 ВIД 24.12.97 ПРО СПIЛЬНУ IНВЕСТИЦIЙНУ ДIЯЛЬНIСТЬ МIЖ НГВУ "ПОЛТАВАНАФТОГАЗ" I КОМПАНIЄЮ "МОМЕНТУМ ЕНТЕРПРАЙЗИС (IСТЕРН ЮРОП) ЛТД"</v>
          </cell>
          <cell r="F311">
            <v>17357.828300000001</v>
          </cell>
          <cell r="G311">
            <v>17038.993699999999</v>
          </cell>
          <cell r="H311">
            <v>18261.4054</v>
          </cell>
          <cell r="I311">
            <v>20390.374899999999</v>
          </cell>
          <cell r="J311">
            <v>3351.3811700000001</v>
          </cell>
          <cell r="K311">
            <v>0</v>
          </cell>
          <cell r="L311">
            <v>0</v>
          </cell>
          <cell r="M311">
            <v>2384.8086499999999</v>
          </cell>
          <cell r="N311">
            <v>2128.96949</v>
          </cell>
        </row>
        <row r="312">
          <cell r="B312">
            <v>16</v>
          </cell>
          <cell r="C312" t="str">
            <v>ПОЛТАВСЬКА ОБЛАСТЬ</v>
          </cell>
          <cell r="D312">
            <v>403744735</v>
          </cell>
          <cell r="E312" t="str">
            <v>ДОГОВIР №35/809-СД ПРО СПIЛЬНУ IНВЕСТИЦIЙНУ ДIЯЛЬНIСТЬ ВIД 27.07.2004Р. МIЖ ВАТ "УКРНАФТА" ТА ПРИВАТНОЮ КОМПАНIЄЮ "РЕГАЛ ПЕТРОЛЕУМ КОРПОРЕЙШИ ЛIМIТЕД</v>
          </cell>
          <cell r="F312">
            <v>19732.2768</v>
          </cell>
          <cell r="G312">
            <v>20019.286199999999</v>
          </cell>
          <cell r="H312">
            <v>14834.6093</v>
          </cell>
          <cell r="I312">
            <v>16343.397199999999</v>
          </cell>
          <cell r="J312">
            <v>-3675.8890999999999</v>
          </cell>
          <cell r="K312">
            <v>0</v>
          </cell>
          <cell r="L312">
            <v>0</v>
          </cell>
          <cell r="M312">
            <v>1795.79728</v>
          </cell>
          <cell r="N312">
            <v>1508.78783</v>
          </cell>
        </row>
        <row r="313">
          <cell r="B313">
            <v>16</v>
          </cell>
          <cell r="C313" t="str">
            <v>ПОЛТАВСЬКА ОБЛАСТЬ</v>
          </cell>
          <cell r="D313">
            <v>403742858</v>
          </cell>
          <cell r="E313" t="str">
            <v>ДОГОВIР N 1-Д21/008/2000 ПРО СПIЛЬНУ IНВЕСТИЦIЙНУ ТА ВИРОБНИЧУ ДIЯЛЬНIСТЬ МIЖ ДП "ПОЛТАВНАФТОГАЗГЕОЛОГIЯ" ТА ЗАТ "ДЕВОН"</v>
          </cell>
          <cell r="F313">
            <v>9481.9087999999992</v>
          </cell>
          <cell r="G313">
            <v>9246.8537300000007</v>
          </cell>
          <cell r="H313">
            <v>15009.008400000001</v>
          </cell>
          <cell r="I313">
            <v>15372.733700000001</v>
          </cell>
          <cell r="J313">
            <v>6125.8799200000003</v>
          </cell>
          <cell r="K313">
            <v>0</v>
          </cell>
          <cell r="L313">
            <v>0</v>
          </cell>
          <cell r="M313">
            <v>1416.9473</v>
          </cell>
          <cell r="N313">
            <v>352.98090999999999</v>
          </cell>
        </row>
        <row r="314">
          <cell r="B314">
            <v>16</v>
          </cell>
          <cell r="C314" t="str">
            <v>ПОЛТАВСЬКА ОБЛАСТЬ</v>
          </cell>
          <cell r="D314">
            <v>1431630</v>
          </cell>
          <cell r="E314" t="str">
            <v>ДОЧIРНЄ ПIДПРИЄМСТВО НАЦIОНАЛЬНОЇ АКЦIОНЕРНОЇ КОМПАНIЇ "НАДРА УКРАЇНИ" "ПОЛТАВНАФТОГАЗГЕОЛОГIЯ"</v>
          </cell>
          <cell r="F314">
            <v>8921.8465199999991</v>
          </cell>
          <cell r="G314">
            <v>7878.9768800000002</v>
          </cell>
          <cell r="H314">
            <v>12271.8567</v>
          </cell>
          <cell r="I314">
            <v>14499.665199999999</v>
          </cell>
          <cell r="J314">
            <v>6620.6882800000003</v>
          </cell>
          <cell r="K314">
            <v>0</v>
          </cell>
          <cell r="L314">
            <v>-2363.6657</v>
          </cell>
          <cell r="M314">
            <v>913.93388000000004</v>
          </cell>
          <cell r="N314">
            <v>913.79782</v>
          </cell>
        </row>
        <row r="315">
          <cell r="B315">
            <v>16</v>
          </cell>
          <cell r="C315" t="str">
            <v>ПОЛТАВСЬКА ОБЛАСТЬ</v>
          </cell>
          <cell r="D315">
            <v>25165618</v>
          </cell>
          <cell r="E315" t="str">
            <v>"ХОРОЛЬСЬКИЙ МОЛОКОКОНСЕРВНИЙ КОМБIНАТ ДИТЯЧИХ ПРОДУКТIВ"</v>
          </cell>
          <cell r="F315">
            <v>629.06110000000001</v>
          </cell>
          <cell r="G315">
            <v>797.45916999999997</v>
          </cell>
          <cell r="H315">
            <v>12743.662200000001</v>
          </cell>
          <cell r="I315">
            <v>12616.9252</v>
          </cell>
          <cell r="J315">
            <v>11819.466</v>
          </cell>
          <cell r="K315">
            <v>0</v>
          </cell>
          <cell r="L315">
            <v>0</v>
          </cell>
          <cell r="M315">
            <v>42.934559999999998</v>
          </cell>
          <cell r="N315">
            <v>-126.73699000000001</v>
          </cell>
        </row>
        <row r="316">
          <cell r="B316">
            <v>16</v>
          </cell>
          <cell r="C316" t="str">
            <v>ПОЛТАВСЬКА ОБЛАСТЬ</v>
          </cell>
          <cell r="D316">
            <v>32174761</v>
          </cell>
          <cell r="E316" t="str">
            <v>ЗАКРИТЕ АКЦIОНЕРНЕ ТОВАРИСТВО "ПОЛТАВСЬКИЙ ЛIКЕРО-ГОРIЛЧАНИЙ ЗАВОД"</v>
          </cell>
          <cell r="F316">
            <v>10947.8202</v>
          </cell>
          <cell r="G316">
            <v>11095.911099999999</v>
          </cell>
          <cell r="H316">
            <v>10963.3912</v>
          </cell>
          <cell r="I316">
            <v>12362.242700000001</v>
          </cell>
          <cell r="J316">
            <v>1266.3316500000001</v>
          </cell>
          <cell r="K316">
            <v>0</v>
          </cell>
          <cell r="L316">
            <v>0</v>
          </cell>
          <cell r="M316">
            <v>1093.83942</v>
          </cell>
          <cell r="N316">
            <v>893.56164000000001</v>
          </cell>
        </row>
        <row r="317">
          <cell r="B317">
            <v>16</v>
          </cell>
          <cell r="C317" t="str">
            <v>ПОЛТАВСЬКА ОБЛАСТЬ</v>
          </cell>
          <cell r="D317">
            <v>3351912</v>
          </cell>
          <cell r="E317" t="str">
            <v>ВIДКРИТЕ АКЦIОНЕРНЕ ТОВАРИСТВО ПО ГАЗОПОСТАЧАННЮ ТА ГАЗИФIКАЦIЇ "ПОЛТАВАГАЗ"</v>
          </cell>
          <cell r="F317">
            <v>7004.6523900000002</v>
          </cell>
          <cell r="G317">
            <v>5848.7126099999996</v>
          </cell>
          <cell r="H317">
            <v>7383.5236100000002</v>
          </cell>
          <cell r="I317">
            <v>9611.5220399999998</v>
          </cell>
          <cell r="J317">
            <v>3762.8094299999998</v>
          </cell>
          <cell r="K317">
            <v>0</v>
          </cell>
          <cell r="L317">
            <v>-1232.7731000000001</v>
          </cell>
          <cell r="M317">
            <v>966.55748000000006</v>
          </cell>
          <cell r="N317">
            <v>951.28709000000003</v>
          </cell>
        </row>
        <row r="318">
          <cell r="B318">
            <v>16</v>
          </cell>
          <cell r="C318" t="str">
            <v>ПОЛТАВСЬКА ОБЛАСТЬ</v>
          </cell>
          <cell r="D318">
            <v>32017261</v>
          </cell>
          <cell r="E318" t="str">
            <v>ДОЧIРНЄ ПIДПРИЄМСТВО "ПОЛТАВСЬКИЙ ОБЛАВТОДОР" ВIДКРИТОГО АКЦIОНЕРНОГО ТОВАРИСТВА "ДЕРЖАВНА АКЦIОНЕРНА КОМПАНIЯ "АВТОМОБIЛЬНI ДОРОГИ УКРАЇНИ"</v>
          </cell>
          <cell r="F318">
            <v>5681.8145299999996</v>
          </cell>
          <cell r="G318">
            <v>5964.5435299999999</v>
          </cell>
          <cell r="H318">
            <v>8637.5376799999995</v>
          </cell>
          <cell r="I318">
            <v>9286.0446699999993</v>
          </cell>
          <cell r="J318">
            <v>3321.5011399999999</v>
          </cell>
          <cell r="K318">
            <v>0</v>
          </cell>
          <cell r="L318">
            <v>0</v>
          </cell>
          <cell r="M318">
            <v>966.83651999999995</v>
          </cell>
          <cell r="N318">
            <v>648.50698999999997</v>
          </cell>
        </row>
        <row r="319">
          <cell r="B319">
            <v>16</v>
          </cell>
          <cell r="C319" t="str">
            <v>ПОЛТАВСЬКА ОБЛАСТЬ</v>
          </cell>
          <cell r="D319">
            <v>5518768</v>
          </cell>
          <cell r="E319" t="str">
            <v>ЗАКРИТЕ АКЦIОНЕРНЕ ТОВАРИСТВО "ФIРМА "ПОЛТАВПИВО"</v>
          </cell>
          <cell r="F319">
            <v>13995.161</v>
          </cell>
          <cell r="G319">
            <v>13852.2263</v>
          </cell>
          <cell r="H319">
            <v>7014.3976599999996</v>
          </cell>
          <cell r="I319">
            <v>7275.1692400000002</v>
          </cell>
          <cell r="J319">
            <v>-6577.0571</v>
          </cell>
          <cell r="K319">
            <v>0</v>
          </cell>
          <cell r="L319">
            <v>0</v>
          </cell>
          <cell r="M319">
            <v>421.65303</v>
          </cell>
          <cell r="N319">
            <v>259.70112999999998</v>
          </cell>
        </row>
        <row r="320">
          <cell r="B320">
            <v>16</v>
          </cell>
          <cell r="C320" t="str">
            <v>ПОЛТАВСЬКА ОБЛАСТЬ</v>
          </cell>
          <cell r="D320">
            <v>25168700</v>
          </cell>
          <cell r="E320" t="str">
            <v>ЗАКРИТЕ АКЦIОНЕРНЕ ТОВАРИСТВО "ПЛАСТ"</v>
          </cell>
          <cell r="F320">
            <v>13073.496999999999</v>
          </cell>
          <cell r="G320">
            <v>12434.025600000001</v>
          </cell>
          <cell r="H320">
            <v>6402.2213099999999</v>
          </cell>
          <cell r="I320">
            <v>7059.0508600000003</v>
          </cell>
          <cell r="J320">
            <v>-5374.9746999999998</v>
          </cell>
          <cell r="K320">
            <v>0</v>
          </cell>
          <cell r="L320">
            <v>0</v>
          </cell>
          <cell r="M320">
            <v>875.66741000000002</v>
          </cell>
          <cell r="N320">
            <v>656.82955000000004</v>
          </cell>
        </row>
        <row r="321">
          <cell r="B321">
            <v>16</v>
          </cell>
          <cell r="C321" t="str">
            <v>ПОЛТАВСЬКА ОБЛАСТЬ</v>
          </cell>
          <cell r="D321">
            <v>25162005</v>
          </cell>
          <cell r="E321" t="str">
            <v>ФIЛIЯ ЗАКРИТОГО АКЦIОНЕРНОГО ТОВАРИСТВА ЛIКУВАЛЬНО-ОЗДОРОВЧИХ ЗАКЛАДIВ "МИРГОРОДКУРОРТ" САНАТОРНО-КУРОРТНИЙ КОМПЛЕКС "МИРГОРОД"</v>
          </cell>
          <cell r="F321">
            <v>3064.6043800000002</v>
          </cell>
          <cell r="G321">
            <v>3347.5863100000001</v>
          </cell>
          <cell r="H321">
            <v>6816.7959000000001</v>
          </cell>
          <cell r="I321">
            <v>6684.7463500000003</v>
          </cell>
          <cell r="J321">
            <v>3337.1600400000002</v>
          </cell>
          <cell r="K321">
            <v>0</v>
          </cell>
          <cell r="L321">
            <v>0</v>
          </cell>
          <cell r="M321">
            <v>604.64176999999995</v>
          </cell>
          <cell r="N321">
            <v>-132.04954000000001</v>
          </cell>
        </row>
        <row r="322">
          <cell r="B322">
            <v>17</v>
          </cell>
          <cell r="C322" t="str">
            <v>РIВНЕНСЬКА ОБЛАСТЬ</v>
          </cell>
          <cell r="D322">
            <v>5425046</v>
          </cell>
          <cell r="E322" t="str">
            <v>ВIДОКРЕМЛЕНИЙ ПIДРОЗДIЛ "РIВНЕНСЬКА АТОМНА ЕЛЕКТРИЧНА СТАНЦIЯ" ДЕРЖАВНОГО ПIДПРИЄМСТВА "НАЦIОНАЛЬНА АТОМНА ЕНЕРГОГЕНЕРУЮЧА КОМПАНIЯ "ЕНЕРГОАТОМ"</v>
          </cell>
          <cell r="F322">
            <v>54513.167399999998</v>
          </cell>
          <cell r="G322">
            <v>60098.433799999999</v>
          </cell>
          <cell r="H322">
            <v>78401.719599999997</v>
          </cell>
          <cell r="I322">
            <v>54395.077400000002</v>
          </cell>
          <cell r="J322">
            <v>-5703.3563999999997</v>
          </cell>
          <cell r="K322">
            <v>0</v>
          </cell>
          <cell r="L322">
            <v>0</v>
          </cell>
          <cell r="M322">
            <v>7403.1386700000003</v>
          </cell>
          <cell r="N322">
            <v>-9891.4915999999994</v>
          </cell>
        </row>
        <row r="323">
          <cell r="B323">
            <v>17</v>
          </cell>
          <cell r="C323" t="str">
            <v>РIВНЕНСЬКА ОБЛАСТЬ</v>
          </cell>
          <cell r="D323">
            <v>293054</v>
          </cell>
          <cell r="E323" t="str">
            <v>ВIДКРИТЕ АКЦIОНЕРНЕ ТОВАРИСТВО "ВОЛИНЬ-ЦЕМЕНТ"</v>
          </cell>
          <cell r="F323">
            <v>30069.1764</v>
          </cell>
          <cell r="G323">
            <v>30252.923599999998</v>
          </cell>
          <cell r="H323">
            <v>28665.713</v>
          </cell>
          <cell r="I323">
            <v>29163.3649</v>
          </cell>
          <cell r="J323">
            <v>-1089.5587</v>
          </cell>
          <cell r="K323">
            <v>0</v>
          </cell>
          <cell r="L323">
            <v>0</v>
          </cell>
          <cell r="M323">
            <v>573.90975000000003</v>
          </cell>
          <cell r="N323">
            <v>420.2534</v>
          </cell>
        </row>
        <row r="324">
          <cell r="B324">
            <v>17</v>
          </cell>
          <cell r="C324" t="str">
            <v>РIВНЕНСЬКА ОБЛАСТЬ</v>
          </cell>
          <cell r="D324">
            <v>5424874</v>
          </cell>
          <cell r="E324" t="str">
            <v>ЗАКРИТЕ АКЦIОНЕРНЕ ТОВАРИСТВО "ЕЙ-I-ЕС РIВНЕЕНЕРГО"</v>
          </cell>
          <cell r="F324">
            <v>21070.6374</v>
          </cell>
          <cell r="G324">
            <v>21255.219700000001</v>
          </cell>
          <cell r="H324">
            <v>24361.91</v>
          </cell>
          <cell r="I324">
            <v>24284.533299999999</v>
          </cell>
          <cell r="J324">
            <v>3029.3136500000001</v>
          </cell>
          <cell r="K324">
            <v>0</v>
          </cell>
          <cell r="L324">
            <v>0</v>
          </cell>
          <cell r="M324">
            <v>2151.71389</v>
          </cell>
          <cell r="N324">
            <v>-77.376630000000006</v>
          </cell>
        </row>
        <row r="325">
          <cell r="B325">
            <v>17</v>
          </cell>
          <cell r="C325" t="str">
            <v>РIВНЕНСЬКА ОБЛАСТЬ</v>
          </cell>
          <cell r="D325">
            <v>22555135</v>
          </cell>
          <cell r="E325" t="str">
            <v>ЗАКРИТЕ АКЦIОНЕРНЕ ТОВАРИСТВО "КОНСЮМЕРС-СКЛО-ЗОРЯ"</v>
          </cell>
          <cell r="F325">
            <v>17755.517899999999</v>
          </cell>
          <cell r="G325">
            <v>17742.729200000002</v>
          </cell>
          <cell r="H325">
            <v>2168.1995900000002</v>
          </cell>
          <cell r="I325">
            <v>19157.052899999999</v>
          </cell>
          <cell r="J325">
            <v>1414.3237200000001</v>
          </cell>
          <cell r="K325">
            <v>0</v>
          </cell>
          <cell r="L325">
            <v>0</v>
          </cell>
          <cell r="M325">
            <v>16994.206900000001</v>
          </cell>
          <cell r="N325">
            <v>16988.8534</v>
          </cell>
        </row>
        <row r="326">
          <cell r="B326">
            <v>17</v>
          </cell>
          <cell r="C326" t="str">
            <v>РIВНЕНСЬКА ОБЛАСТЬ</v>
          </cell>
          <cell r="D326">
            <v>32358806</v>
          </cell>
          <cell r="E326" t="str">
            <v>ТОВАРИСТВО З ОБМЕЖЕНОЮ ВIДПОВIДАЛЬНIСТЮ "СВИСПАН ЛIМIТЕД"</v>
          </cell>
          <cell r="F326">
            <v>13054.022999999999</v>
          </cell>
          <cell r="G326">
            <v>11890.830599999999</v>
          </cell>
          <cell r="H326">
            <v>8075.4734900000003</v>
          </cell>
          <cell r="I326">
            <v>11533.921</v>
          </cell>
          <cell r="J326">
            <v>-356.90951999999999</v>
          </cell>
          <cell r="K326">
            <v>0</v>
          </cell>
          <cell r="L326">
            <v>-18.327719999999999</v>
          </cell>
          <cell r="M326">
            <v>3502.79378</v>
          </cell>
          <cell r="N326">
            <v>3433.52396</v>
          </cell>
        </row>
        <row r="327">
          <cell r="B327">
            <v>17</v>
          </cell>
          <cell r="C327" t="str">
            <v>РIВНЕНСЬКА ОБЛАСТЬ</v>
          </cell>
          <cell r="D327">
            <v>24175498</v>
          </cell>
          <cell r="E327" t="str">
            <v>ЗАКРИТЕ АКЦIОНЕРНЕ ТОВАРИСТВО "АГРОРЕСУРС"</v>
          </cell>
          <cell r="F327">
            <v>8763.8120500000005</v>
          </cell>
          <cell r="G327">
            <v>8750.9972600000001</v>
          </cell>
          <cell r="H327">
            <v>9177.0802899999999</v>
          </cell>
          <cell r="I327">
            <v>9988.5501299999996</v>
          </cell>
          <cell r="J327">
            <v>1237.55287</v>
          </cell>
          <cell r="K327">
            <v>0</v>
          </cell>
          <cell r="L327">
            <v>0</v>
          </cell>
          <cell r="M327">
            <v>810.22574999999995</v>
          </cell>
          <cell r="N327">
            <v>809.87291000000005</v>
          </cell>
        </row>
        <row r="328">
          <cell r="B328">
            <v>17</v>
          </cell>
          <cell r="C328" t="str">
            <v>РIВНЕНСЬКА ОБЛАСТЬ</v>
          </cell>
          <cell r="D328">
            <v>13990932</v>
          </cell>
          <cell r="E328" t="str">
            <v>ДОЧIРНЄ ПIДПРИЄМСТВО "ПРИКАРПАТЗАХIДТРАНС" ПIВДЕННО-ЗАХIДНОГО ВIДКРИТОГО АКЦIОНЕРНОГО ТОВАРИСТВА ТРУБОПРОВIДНОГО ТРАНСПОРТУ НАФТОПРОДУКТIВ</v>
          </cell>
          <cell r="F328">
            <v>253.80971</v>
          </cell>
          <cell r="G328">
            <v>-1373.3923</v>
          </cell>
          <cell r="H328">
            <v>8658.1438500000004</v>
          </cell>
          <cell r="I328">
            <v>8649.69074</v>
          </cell>
          <cell r="J328">
            <v>10023.083000000001</v>
          </cell>
          <cell r="K328">
            <v>0</v>
          </cell>
          <cell r="L328">
            <v>0</v>
          </cell>
          <cell r="M328">
            <v>739.49145999999996</v>
          </cell>
          <cell r="N328">
            <v>-8.7450500000000009</v>
          </cell>
        </row>
        <row r="329">
          <cell r="B329">
            <v>17</v>
          </cell>
          <cell r="C329" t="str">
            <v>РIВНЕНСЬКА ОБЛАСТЬ</v>
          </cell>
          <cell r="D329">
            <v>3366701</v>
          </cell>
          <cell r="E329" t="str">
            <v>ВIДКРИТЕ АКЦIОНЕРНЕ ТОВАРИСТВО ПО ГАЗОПОСТАЧАННЮ ТА ГАЗИФIКАЦIЇ "РIВНЕГАЗ"</v>
          </cell>
          <cell r="F329">
            <v>7407.0131000000001</v>
          </cell>
          <cell r="G329">
            <v>7371.9252399999996</v>
          </cell>
          <cell r="H329">
            <v>8223.7997099999993</v>
          </cell>
          <cell r="I329">
            <v>8406.3637299999991</v>
          </cell>
          <cell r="J329">
            <v>1034.43849</v>
          </cell>
          <cell r="K329">
            <v>0</v>
          </cell>
          <cell r="L329">
            <v>0</v>
          </cell>
          <cell r="M329">
            <v>228.70991000000001</v>
          </cell>
          <cell r="N329">
            <v>181.50593000000001</v>
          </cell>
        </row>
        <row r="330">
          <cell r="B330">
            <v>17</v>
          </cell>
          <cell r="C330" t="str">
            <v>РIВНЕНСЬКА ОБЛАСТЬ</v>
          </cell>
          <cell r="D330">
            <v>33334990</v>
          </cell>
          <cell r="E330" t="str">
            <v>ТОВАРИСТВО З ОБМЕЖЕНОЮ ВIДПОВIДАЛЬНIСТЮ "ВИСОКОВОЛЬТНИЙ СОЮЗ-УКРАЇНА"</v>
          </cell>
          <cell r="F330">
            <v>3358.8749400000002</v>
          </cell>
          <cell r="G330">
            <v>3358.8749400000002</v>
          </cell>
          <cell r="H330">
            <v>6744.5343999999996</v>
          </cell>
          <cell r="I330">
            <v>7477.9913999999999</v>
          </cell>
          <cell r="J330">
            <v>4119.1164600000002</v>
          </cell>
          <cell r="K330">
            <v>0</v>
          </cell>
          <cell r="L330">
            <v>0</v>
          </cell>
          <cell r="M330">
            <v>733</v>
          </cell>
          <cell r="N330">
            <v>733</v>
          </cell>
        </row>
        <row r="331">
          <cell r="B331">
            <v>17</v>
          </cell>
          <cell r="C331" t="str">
            <v>РIВНЕНСЬКА ОБЛАСТЬ</v>
          </cell>
          <cell r="D331">
            <v>293462</v>
          </cell>
          <cell r="E331" t="str">
            <v>ВIДКРИТЕ АКЦIОНЕРНЕ ТОВАРИСТВО "РОКИТНIВСЬКИЙ СКЛЯНИЙ ЗАВОД"</v>
          </cell>
          <cell r="F331">
            <v>7407.1270199999999</v>
          </cell>
          <cell r="G331">
            <v>7285.0447299999996</v>
          </cell>
          <cell r="H331">
            <v>5100.7003000000004</v>
          </cell>
          <cell r="I331">
            <v>6416.1085899999998</v>
          </cell>
          <cell r="J331">
            <v>-868.93614000000002</v>
          </cell>
          <cell r="K331">
            <v>0</v>
          </cell>
          <cell r="L331">
            <v>0</v>
          </cell>
          <cell r="M331">
            <v>1273.69685</v>
          </cell>
          <cell r="N331">
            <v>1273.1143099999999</v>
          </cell>
        </row>
        <row r="332">
          <cell r="B332">
            <v>17</v>
          </cell>
          <cell r="C332" t="str">
            <v>РIВНЕНСЬКА ОБЛАСТЬ</v>
          </cell>
          <cell r="D332">
            <v>375987</v>
          </cell>
          <cell r="E332" t="str">
            <v>ВIДКРИТЕ АКЦIОНЕРНЕ ТОВАРИСТВО "КОСТОПIЛЬСЬКИЙ ЗАВОД ПРОДОВОЛЬЧИХ ТОВАРIВ"</v>
          </cell>
          <cell r="F332">
            <v>5267.3556399999998</v>
          </cell>
          <cell r="G332">
            <v>5283.3295500000004</v>
          </cell>
          <cell r="H332">
            <v>5448.6535000000003</v>
          </cell>
          <cell r="I332">
            <v>5837.5826999999999</v>
          </cell>
          <cell r="J332">
            <v>554.25315000000001</v>
          </cell>
          <cell r="K332">
            <v>0</v>
          </cell>
          <cell r="L332">
            <v>0</v>
          </cell>
          <cell r="M332">
            <v>406.98185999999998</v>
          </cell>
          <cell r="N332">
            <v>388.92921000000001</v>
          </cell>
        </row>
        <row r="333">
          <cell r="B333">
            <v>17</v>
          </cell>
          <cell r="C333" t="str">
            <v>РIВНЕНСЬКА ОБЛАСТЬ</v>
          </cell>
          <cell r="D333">
            <v>30923971</v>
          </cell>
          <cell r="E333" t="str">
            <v>"КОСТОПIЛЬСЬКИЙ ЗАВОД СКЛОВИРОБIВ"</v>
          </cell>
          <cell r="F333">
            <v>8822.9139699999996</v>
          </cell>
          <cell r="G333">
            <v>8806.6819200000009</v>
          </cell>
          <cell r="H333">
            <v>5258.6453799999999</v>
          </cell>
          <cell r="I333">
            <v>5277.3474399999996</v>
          </cell>
          <cell r="J333">
            <v>-3529.3344999999999</v>
          </cell>
          <cell r="K333">
            <v>0</v>
          </cell>
          <cell r="L333">
            <v>0</v>
          </cell>
          <cell r="M333">
            <v>10.322100000000001</v>
          </cell>
          <cell r="N333">
            <v>5.2556000000000003</v>
          </cell>
        </row>
        <row r="334">
          <cell r="B334">
            <v>17</v>
          </cell>
          <cell r="C334" t="str">
            <v>РIВНЕНСЬКА ОБЛАСТЬ</v>
          </cell>
          <cell r="D334">
            <v>213434</v>
          </cell>
          <cell r="E334" t="str">
            <v>ВIДКРИТЕ АКЦIОНЕРНЕ ТОВАРИСТВО "РIВНЕНСЬКИЙ ЗАВОД ВИСОКОВОЛЬТНОI АПАРАТУРИ"</v>
          </cell>
          <cell r="F334">
            <v>8496.7167700000009</v>
          </cell>
          <cell r="G334">
            <v>7767.7850200000003</v>
          </cell>
          <cell r="H334">
            <v>4984.2812199999998</v>
          </cell>
          <cell r="I334">
            <v>4998.6787100000001</v>
          </cell>
          <cell r="J334">
            <v>-2769.1062999999999</v>
          </cell>
          <cell r="K334">
            <v>0</v>
          </cell>
          <cell r="L334">
            <v>0</v>
          </cell>
          <cell r="M334">
            <v>0.38955000000000001</v>
          </cell>
          <cell r="N334">
            <v>0.38219999999999998</v>
          </cell>
        </row>
        <row r="335">
          <cell r="B335">
            <v>17</v>
          </cell>
          <cell r="C335" t="str">
            <v>РIВНЕНСЬКА ОБЛАСТЬ</v>
          </cell>
          <cell r="D335">
            <v>26259563</v>
          </cell>
          <cell r="E335" t="str">
            <v>УПРАВЛIННЯ КОМУНАЛЬНОЮ ВЛАСНIСТЮ ВИКОНАВЧОГО КОМIТЕТУ РIВНЕНСЬКОЇ МIСЬКОЇ РАДИ</v>
          </cell>
          <cell r="F335">
            <v>1694.6415</v>
          </cell>
          <cell r="G335">
            <v>2000.67093</v>
          </cell>
          <cell r="H335">
            <v>1909.2356199999999</v>
          </cell>
          <cell r="I335">
            <v>4813.4808300000004</v>
          </cell>
          <cell r="J335">
            <v>2812.8099000000002</v>
          </cell>
          <cell r="K335">
            <v>0</v>
          </cell>
          <cell r="L335">
            <v>0</v>
          </cell>
          <cell r="M335">
            <v>3237.0182799999998</v>
          </cell>
          <cell r="N335">
            <v>2904.24521</v>
          </cell>
        </row>
        <row r="336">
          <cell r="B336">
            <v>17</v>
          </cell>
          <cell r="C336" t="str">
            <v>РIВНЕНСЬКА ОБЛАСТЬ</v>
          </cell>
          <cell r="D336">
            <v>31994540</v>
          </cell>
          <cell r="E336" t="str">
            <v>ДОЧIРНЄ ПIДПРИЄМСТВО "РIВНЕНСЬКИЙ ОБЛАВТОДОР" ВIДКРИТОГО АКЦIОНЕРНОГО ТОВАРИСТВА "ДЕРЖАВНА АКЦIОНЕРНА КОМПАНIЯ "АВТОМОБIЛЬНI ДОРОГИ УКРАЇНИ"</v>
          </cell>
          <cell r="F336">
            <v>4253.1680200000001</v>
          </cell>
          <cell r="G336">
            <v>5171.1459199999999</v>
          </cell>
          <cell r="H336">
            <v>4377.8786799999998</v>
          </cell>
          <cell r="I336">
            <v>4383.3834500000003</v>
          </cell>
          <cell r="J336">
            <v>-787.76247000000001</v>
          </cell>
          <cell r="K336">
            <v>0</v>
          </cell>
          <cell r="L336">
            <v>0</v>
          </cell>
          <cell r="M336">
            <v>104.2338</v>
          </cell>
          <cell r="N336">
            <v>-49.19106</v>
          </cell>
        </row>
        <row r="337">
          <cell r="B337">
            <v>17</v>
          </cell>
          <cell r="C337" t="str">
            <v>РIВНЕНСЬКА ОБЛАСТЬ</v>
          </cell>
          <cell r="D337">
            <v>32404265</v>
          </cell>
          <cell r="E337" t="str">
            <v>ТОВАРИСТВО З ОБМЕЖЕНОЮ ВIДПОВIДАЛЬНIСТЮ "КЛЕСIВСЬКИЙ КАР'ЄР НЕРУДНИХ КОПАЛИН "ТЕХНОБУД"</v>
          </cell>
          <cell r="F337">
            <v>3929.7929800000002</v>
          </cell>
          <cell r="G337">
            <v>3912.5140900000001</v>
          </cell>
          <cell r="H337">
            <v>4226.1282099999999</v>
          </cell>
          <cell r="I337">
            <v>4317.4814399999996</v>
          </cell>
          <cell r="J337">
            <v>404.96735000000001</v>
          </cell>
          <cell r="K337">
            <v>0</v>
          </cell>
          <cell r="L337">
            <v>0</v>
          </cell>
          <cell r="M337">
            <v>243.18423000000001</v>
          </cell>
          <cell r="N337">
            <v>91.352170000000001</v>
          </cell>
        </row>
        <row r="338">
          <cell r="B338">
            <v>17</v>
          </cell>
          <cell r="C338" t="str">
            <v>РIВНЕНСЬКА ОБЛАСТЬ</v>
          </cell>
          <cell r="D338">
            <v>25321716</v>
          </cell>
          <cell r="E338" t="str">
            <v>КОМУНАЛЬНЕ ПIДПРИЄМСТВО КОМУНАЛЬНЕ ТЕПЛОПОСТАЧАЮЧЕ ПIДПРИЄМСТВО "КОМУНЕНЕРГIЯ"</v>
          </cell>
          <cell r="F338">
            <v>5074.41219</v>
          </cell>
          <cell r="G338">
            <v>4988.2403000000004</v>
          </cell>
          <cell r="H338">
            <v>6625.8159500000002</v>
          </cell>
          <cell r="I338">
            <v>3393.0973300000001</v>
          </cell>
          <cell r="J338">
            <v>-1595.143</v>
          </cell>
          <cell r="K338">
            <v>5573.8119699999997</v>
          </cell>
          <cell r="L338">
            <v>855.22551999999996</v>
          </cell>
          <cell r="M338">
            <v>23.658799999999999</v>
          </cell>
          <cell r="N338">
            <v>23.513549999999999</v>
          </cell>
        </row>
        <row r="339">
          <cell r="B339">
            <v>17</v>
          </cell>
          <cell r="C339" t="str">
            <v>РIВНЕНСЬКА ОБЛАСТЬ</v>
          </cell>
          <cell r="D339">
            <v>30256035</v>
          </cell>
          <cell r="E339" t="str">
            <v>ДОЧIРНЄ ПIДПРИЄМСТВО "РАЙЗ-АГРОТЕХНIКА"</v>
          </cell>
          <cell r="F339">
            <v>1619.7007799999999</v>
          </cell>
          <cell r="G339">
            <v>1802.0617099999999</v>
          </cell>
          <cell r="H339">
            <v>3491.4108900000001</v>
          </cell>
          <cell r="I339">
            <v>3364.0173</v>
          </cell>
          <cell r="J339">
            <v>1561.95559</v>
          </cell>
          <cell r="K339">
            <v>0</v>
          </cell>
          <cell r="L339">
            <v>0</v>
          </cell>
          <cell r="M339">
            <v>72.182469999999995</v>
          </cell>
          <cell r="N339">
            <v>-129.83233999999999</v>
          </cell>
        </row>
        <row r="340">
          <cell r="B340">
            <v>17</v>
          </cell>
          <cell r="C340" t="str">
            <v>РIВНЕНСЬКА ОБЛАСТЬ</v>
          </cell>
          <cell r="D340">
            <v>3361678</v>
          </cell>
          <cell r="E340" t="str">
            <v>РIВНЕНСЬКЕ ОБЛАСНЕ ВИРОБНИЧЕ КОМУНАЛЬНЕ ПIДПРИЄМСТВО ВОДОПРОВIДНО-КАНАЛIЗАЦIЙНОГО ГОСПОДАРСТВА "РIВНЕОБЛВОДОКАНАЛ"</v>
          </cell>
          <cell r="F340">
            <v>1104.4115899999999</v>
          </cell>
          <cell r="G340">
            <v>1119.7608</v>
          </cell>
          <cell r="H340">
            <v>2832.10599</v>
          </cell>
          <cell r="I340">
            <v>3299.5678600000001</v>
          </cell>
          <cell r="J340">
            <v>2179.8070600000001</v>
          </cell>
          <cell r="K340">
            <v>0</v>
          </cell>
          <cell r="L340">
            <v>0</v>
          </cell>
          <cell r="M340">
            <v>429.30241999999998</v>
          </cell>
          <cell r="N340">
            <v>416.35881000000001</v>
          </cell>
        </row>
        <row r="341">
          <cell r="B341">
            <v>17</v>
          </cell>
          <cell r="C341" t="str">
            <v>РIВНЕНСЬКА ОБЛАСТЬ</v>
          </cell>
          <cell r="D341">
            <v>992836</v>
          </cell>
          <cell r="E341" t="str">
            <v>ДЕРЖАВНЕ ПIДПРИЄМСТВО "САРНЕНСЬКЕ ЛIСОВЕ ГОСПОДАРСТВО"</v>
          </cell>
          <cell r="F341">
            <v>1929.8049699999999</v>
          </cell>
          <cell r="G341">
            <v>1929.8051499999999</v>
          </cell>
          <cell r="H341">
            <v>3153.1841199999999</v>
          </cell>
          <cell r="I341">
            <v>3253.9477299999999</v>
          </cell>
          <cell r="J341">
            <v>1324.14258</v>
          </cell>
          <cell r="K341">
            <v>0</v>
          </cell>
          <cell r="L341">
            <v>0</v>
          </cell>
          <cell r="M341">
            <v>100.55279</v>
          </cell>
          <cell r="N341">
            <v>100.48065</v>
          </cell>
        </row>
        <row r="342">
          <cell r="B342">
            <v>18</v>
          </cell>
          <cell r="C342" t="str">
            <v>СУМСЬКА ОБЛАСТЬ</v>
          </cell>
          <cell r="D342">
            <v>431215785</v>
          </cell>
          <cell r="E342" t="str">
            <v>ДОГОВIР ПРО СПIЛЬНУ ДIЯЛЬНIСТЬ НГВУ "ОХТИРКАНАФТОГАЗ" ВАТ "УКРНАФТА"N 35/78</v>
          </cell>
          <cell r="F342">
            <v>70176.110400000005</v>
          </cell>
          <cell r="G342">
            <v>72919.016099999993</v>
          </cell>
          <cell r="H342">
            <v>116370.985</v>
          </cell>
          <cell r="I342">
            <v>125894.448</v>
          </cell>
          <cell r="J342">
            <v>52975.431799999998</v>
          </cell>
          <cell r="K342">
            <v>0</v>
          </cell>
          <cell r="L342">
            <v>0</v>
          </cell>
          <cell r="M342">
            <v>12771.5185</v>
          </cell>
          <cell r="N342">
            <v>9523.4631900000004</v>
          </cell>
        </row>
        <row r="343">
          <cell r="B343">
            <v>18</v>
          </cell>
          <cell r="C343" t="str">
            <v>СУМСЬКА ОБЛАСТЬ</v>
          </cell>
          <cell r="D343">
            <v>5398533</v>
          </cell>
          <cell r="E343" t="str">
            <v>НАФТОГАЗОВИДОБУВНЕ УПРАВЛIННЯ "ОХТИРКАНАФТОГАЗ" ВIДКРИТОГО АКЦIОНЕРНОГО ТОВАРИСТВА "УКРНАФТА"</v>
          </cell>
          <cell r="F343">
            <v>322054.39199999999</v>
          </cell>
          <cell r="G343">
            <v>322199.01899999997</v>
          </cell>
          <cell r="H343">
            <v>92780.002299999993</v>
          </cell>
          <cell r="I343">
            <v>103243.92</v>
          </cell>
          <cell r="J343">
            <v>-218955.1</v>
          </cell>
          <cell r="K343">
            <v>0</v>
          </cell>
          <cell r="L343">
            <v>0</v>
          </cell>
          <cell r="M343">
            <v>13183.397499999999</v>
          </cell>
          <cell r="N343">
            <v>10463.9177</v>
          </cell>
        </row>
        <row r="344">
          <cell r="B344">
            <v>18</v>
          </cell>
          <cell r="C344" t="str">
            <v>СУМСЬКА ОБЛАСТЬ</v>
          </cell>
          <cell r="D344">
            <v>382220</v>
          </cell>
          <cell r="E344" t="str">
            <v>ЗАКРИТЕ АКЦIОНЕРНЕ ТОВАРИСТВО "КРАФТ ФУДЗ УКРАЇНА"</v>
          </cell>
          <cell r="F344">
            <v>43461.813099999999</v>
          </cell>
          <cell r="G344">
            <v>43474.032899999998</v>
          </cell>
          <cell r="H344">
            <v>51944.773200000003</v>
          </cell>
          <cell r="I344">
            <v>57668.8442</v>
          </cell>
          <cell r="J344">
            <v>14194.811299999999</v>
          </cell>
          <cell r="K344">
            <v>0</v>
          </cell>
          <cell r="L344">
            <v>0</v>
          </cell>
          <cell r="M344">
            <v>5761.4057199999997</v>
          </cell>
          <cell r="N344">
            <v>5712.3899799999999</v>
          </cell>
        </row>
        <row r="345">
          <cell r="B345">
            <v>18</v>
          </cell>
          <cell r="C345" t="str">
            <v>СУМСЬКА ОБЛАСТЬ</v>
          </cell>
          <cell r="D345">
            <v>31162928</v>
          </cell>
          <cell r="E345" t="str">
            <v>ТОВАРИСТВО З ОБМЕЖЕНОЮ ВIДПОВIДАЛЬНIСТЮ "ГОРОБИНА"</v>
          </cell>
          <cell r="F345">
            <v>29185.705600000001</v>
          </cell>
          <cell r="G345">
            <v>32583.542700000002</v>
          </cell>
          <cell r="H345">
            <v>30770.644499999999</v>
          </cell>
          <cell r="I345">
            <v>33363.385000000002</v>
          </cell>
          <cell r="J345">
            <v>779.84226999999998</v>
          </cell>
          <cell r="K345">
            <v>0</v>
          </cell>
          <cell r="L345">
            <v>0</v>
          </cell>
          <cell r="M345">
            <v>10220.6039</v>
          </cell>
          <cell r="N345">
            <v>2342.73146</v>
          </cell>
        </row>
        <row r="346">
          <cell r="B346">
            <v>18</v>
          </cell>
          <cell r="C346" t="str">
            <v>СУМСЬКА ОБЛАСТЬ</v>
          </cell>
          <cell r="D346">
            <v>23293513</v>
          </cell>
          <cell r="E346" t="str">
            <v>ВIДКРИТЕ АКЦIОНЕРНЕ ТОВАРИСТВО "СУМИОБЛЕНЕРГО"</v>
          </cell>
          <cell r="F346">
            <v>21318.3472</v>
          </cell>
          <cell r="G346">
            <v>21187.852699999999</v>
          </cell>
          <cell r="H346">
            <v>19260.117099999999</v>
          </cell>
          <cell r="I346">
            <v>20772.944800000001</v>
          </cell>
          <cell r="J346">
            <v>-414.90784000000002</v>
          </cell>
          <cell r="K346">
            <v>0</v>
          </cell>
          <cell r="L346">
            <v>0</v>
          </cell>
          <cell r="M346">
            <v>1515.02791</v>
          </cell>
          <cell r="N346">
            <v>1512.82772</v>
          </cell>
        </row>
        <row r="347">
          <cell r="B347">
            <v>18</v>
          </cell>
          <cell r="C347" t="str">
            <v>СУМСЬКА ОБЛАСТЬ</v>
          </cell>
          <cell r="D347">
            <v>14022407</v>
          </cell>
          <cell r="E347" t="str">
            <v>ЗАКРИТЕ АКЦIОНЕРНЕ ТОВАРИСТВО "ТЕХНОЛОГIЯ"</v>
          </cell>
          <cell r="F347">
            <v>9334.3414300000004</v>
          </cell>
          <cell r="G347">
            <v>8656.3788499999991</v>
          </cell>
          <cell r="H347">
            <v>18716.871599999999</v>
          </cell>
          <cell r="I347">
            <v>19305.795099999999</v>
          </cell>
          <cell r="J347">
            <v>10649.4162</v>
          </cell>
          <cell r="K347">
            <v>0</v>
          </cell>
          <cell r="L347">
            <v>0</v>
          </cell>
          <cell r="M347">
            <v>210.68476999999999</v>
          </cell>
          <cell r="N347">
            <v>210.25208000000001</v>
          </cell>
        </row>
        <row r="348">
          <cell r="B348">
            <v>18</v>
          </cell>
          <cell r="C348" t="str">
            <v>СУМСЬКА ОБЛАСТЬ</v>
          </cell>
          <cell r="D348">
            <v>137041</v>
          </cell>
          <cell r="E348" t="str">
            <v>КАЧАНIВСЬКИЙ ГАЗОПЕРЕРОБНИЙ ЗАВОД ВIДКРИТОГО АКЦIОНЕРНОГО ТОВАРИСТВА "УКРНАФТА"</v>
          </cell>
          <cell r="F348">
            <v>15222.0545</v>
          </cell>
          <cell r="G348">
            <v>15237.474899999999</v>
          </cell>
          <cell r="H348">
            <v>15959.8395</v>
          </cell>
          <cell r="I348">
            <v>17241.159800000001</v>
          </cell>
          <cell r="J348">
            <v>2003.6849299999999</v>
          </cell>
          <cell r="K348">
            <v>0</v>
          </cell>
          <cell r="L348">
            <v>0</v>
          </cell>
          <cell r="M348">
            <v>1330.28755</v>
          </cell>
          <cell r="N348">
            <v>1281.3202900000001</v>
          </cell>
        </row>
        <row r="349">
          <cell r="B349">
            <v>18</v>
          </cell>
          <cell r="C349" t="str">
            <v>СУМСЬКА ОБЛАСТЬ</v>
          </cell>
          <cell r="D349">
            <v>375208</v>
          </cell>
          <cell r="E349" t="str">
            <v>ДЕРЖАВНЕ ПIДПРИЄМСТВО"НАУМIВСЬКИЙ СПИРТОВИЙ ЗАВОД"</v>
          </cell>
          <cell r="F349">
            <v>4998.2749599999997</v>
          </cell>
          <cell r="G349">
            <v>4932.8806800000002</v>
          </cell>
          <cell r="H349">
            <v>12474.9419</v>
          </cell>
          <cell r="I349">
            <v>13319.0985</v>
          </cell>
          <cell r="J349">
            <v>8386.2178600000007</v>
          </cell>
          <cell r="K349">
            <v>0</v>
          </cell>
          <cell r="L349">
            <v>0</v>
          </cell>
          <cell r="M349">
            <v>451.02190999999999</v>
          </cell>
          <cell r="N349">
            <v>450.22908999999999</v>
          </cell>
        </row>
        <row r="350">
          <cell r="B350">
            <v>18</v>
          </cell>
          <cell r="C350" t="str">
            <v>СУМСЬКА ОБЛАСТЬ</v>
          </cell>
          <cell r="D350">
            <v>3352432</v>
          </cell>
          <cell r="E350" t="str">
            <v>ВIДКРИТЕ АКЦIОНЕРНЕ ТОВАРИСТВО ПО ГАЗОПОСТАЧАННЮ ТА ГАЗИФIКАЦIЇ "СУМИГАЗ"</v>
          </cell>
          <cell r="F350">
            <v>9363.1387200000008</v>
          </cell>
          <cell r="G350">
            <v>9332.8615100000006</v>
          </cell>
          <cell r="H350">
            <v>10230.265600000001</v>
          </cell>
          <cell r="I350">
            <v>12819.793100000001</v>
          </cell>
          <cell r="J350">
            <v>3486.9316199999998</v>
          </cell>
          <cell r="K350">
            <v>0</v>
          </cell>
          <cell r="L350">
            <v>0</v>
          </cell>
          <cell r="M350">
            <v>2577.7790500000001</v>
          </cell>
          <cell r="N350">
            <v>2556.2952100000002</v>
          </cell>
        </row>
        <row r="351">
          <cell r="B351">
            <v>18</v>
          </cell>
          <cell r="C351" t="str">
            <v>СУМСЬКА ОБЛАСТЬ</v>
          </cell>
          <cell r="D351">
            <v>14314452</v>
          </cell>
          <cell r="E351" t="str">
            <v>ШОСТКИНСЬКИЙ КАЗЕННИЙ ЗАВОД "IМПУЛЬС"</v>
          </cell>
          <cell r="F351">
            <v>7920.3373300000003</v>
          </cell>
          <cell r="G351">
            <v>7926.7636300000004</v>
          </cell>
          <cell r="H351">
            <v>10133.5985</v>
          </cell>
          <cell r="I351">
            <v>11552.6962</v>
          </cell>
          <cell r="J351">
            <v>3625.9325899999999</v>
          </cell>
          <cell r="K351">
            <v>0</v>
          </cell>
          <cell r="L351">
            <v>0</v>
          </cell>
          <cell r="M351">
            <v>1428.9048499999999</v>
          </cell>
          <cell r="N351">
            <v>1419.09771</v>
          </cell>
        </row>
        <row r="352">
          <cell r="B352">
            <v>18</v>
          </cell>
          <cell r="C352" t="str">
            <v>СУМСЬКА ОБЛАСТЬ</v>
          </cell>
          <cell r="D352">
            <v>21127532</v>
          </cell>
          <cell r="E352" t="str">
            <v>СПIЛЬНЕ УКРАЇНСЬКО-БIЛОРУСЬКЕ ПIДПРИЄМСТВО "УКРТЕХНОСИНТЕЗ" У ФОРМI ТОВАРИСТВА З ОБМЕЖЕНОЮ ВIДПОВIДАЛЬНIСТЮ</v>
          </cell>
          <cell r="F352">
            <v>2796.98927</v>
          </cell>
          <cell r="G352">
            <v>2700.6215699999998</v>
          </cell>
          <cell r="H352">
            <v>6407.27538</v>
          </cell>
          <cell r="I352">
            <v>9000.3234100000009</v>
          </cell>
          <cell r="J352">
            <v>6299.7018399999997</v>
          </cell>
          <cell r="K352">
            <v>0</v>
          </cell>
          <cell r="L352">
            <v>0</v>
          </cell>
          <cell r="M352">
            <v>2598.9252900000001</v>
          </cell>
          <cell r="N352">
            <v>2438.7779599999999</v>
          </cell>
        </row>
        <row r="353">
          <cell r="B353">
            <v>18</v>
          </cell>
          <cell r="C353" t="str">
            <v>СУМСЬКА ОБЛАСТЬ</v>
          </cell>
          <cell r="D353">
            <v>3352455</v>
          </cell>
          <cell r="E353" t="str">
            <v>КОМУНАЛЬНЕ ПIДПРИЄМСТВО "МIСЬКВОДОКАНАЛ" СУМСЬКОЇ МIСЬКОЇ РАДИ</v>
          </cell>
          <cell r="F353">
            <v>2349.0590999999999</v>
          </cell>
          <cell r="G353">
            <v>1454.35076</v>
          </cell>
          <cell r="H353">
            <v>4949.7385700000004</v>
          </cell>
          <cell r="I353">
            <v>6019.4924099999998</v>
          </cell>
          <cell r="J353">
            <v>4565.1416499999996</v>
          </cell>
          <cell r="K353">
            <v>0</v>
          </cell>
          <cell r="L353">
            <v>-960.65326000000005</v>
          </cell>
          <cell r="M353">
            <v>8.4608600000000003</v>
          </cell>
          <cell r="N353">
            <v>-1.23295</v>
          </cell>
        </row>
        <row r="354">
          <cell r="B354">
            <v>18</v>
          </cell>
          <cell r="C354" t="str">
            <v>СУМСЬКА ОБЛАСТЬ</v>
          </cell>
          <cell r="D354">
            <v>447103</v>
          </cell>
          <cell r="E354" t="str">
            <v>ВIДКРИТЕ АКЦIОНЕРНЕ ТОВАРИСТВО "ШОСТКИНСЬКИЙ МIСЬКМОЛКОМБIНАТ"</v>
          </cell>
          <cell r="F354">
            <v>7758.0789100000002</v>
          </cell>
          <cell r="G354">
            <v>7773.6599699999997</v>
          </cell>
          <cell r="H354">
            <v>5665.69002</v>
          </cell>
          <cell r="I354">
            <v>5889.4811900000004</v>
          </cell>
          <cell r="J354">
            <v>-1884.1787999999999</v>
          </cell>
          <cell r="K354">
            <v>0</v>
          </cell>
          <cell r="L354">
            <v>0</v>
          </cell>
          <cell r="M354">
            <v>228.40477999999999</v>
          </cell>
          <cell r="N354">
            <v>223.22945999999999</v>
          </cell>
        </row>
        <row r="355">
          <cell r="B355">
            <v>18</v>
          </cell>
          <cell r="C355" t="str">
            <v>СУМСЬКА ОБЛАСТЬ</v>
          </cell>
          <cell r="D355">
            <v>31931024</v>
          </cell>
          <cell r="E355" t="str">
            <v>ДОЧIРНЄ ПIДПРИЄМСТВО "СУМСЬКИЙ ОБЛАВТОДОР" ВIДКРИТОГО АКЦIОНЕРНОГО ТОВАРИСТВА "ДЕРЖАВНА АКЦIОНЕРНА КОМПАНIЯ "АВТОМОБIЛЬНI ДОРОГИ УКРАЇНИ"</v>
          </cell>
          <cell r="F355">
            <v>4896.8623200000002</v>
          </cell>
          <cell r="G355">
            <v>4908.50893</v>
          </cell>
          <cell r="H355">
            <v>4946.9355699999996</v>
          </cell>
          <cell r="I355">
            <v>5300.47192</v>
          </cell>
          <cell r="J355">
            <v>391.96298999999999</v>
          </cell>
          <cell r="K355">
            <v>0</v>
          </cell>
          <cell r="L355">
            <v>0</v>
          </cell>
          <cell r="M355">
            <v>307.5874</v>
          </cell>
          <cell r="N355">
            <v>281.5018</v>
          </cell>
        </row>
        <row r="356">
          <cell r="B356">
            <v>18</v>
          </cell>
          <cell r="C356" t="str">
            <v>СУМСЬКА ОБЛАСТЬ</v>
          </cell>
          <cell r="D356">
            <v>374522</v>
          </cell>
          <cell r="E356" t="str">
            <v>ВIДКРИТЕ АКЦIОНЕРНЕ ТОВАРИСТВО "СУМСЬКИЙ ХЛIБОКОМБIНАТ"</v>
          </cell>
          <cell r="F356">
            <v>2521.0942</v>
          </cell>
          <cell r="G356">
            <v>2513.39426</v>
          </cell>
          <cell r="H356">
            <v>4754.7946199999997</v>
          </cell>
          <cell r="I356">
            <v>4999.8389699999998</v>
          </cell>
          <cell r="J356">
            <v>2486.4447100000002</v>
          </cell>
          <cell r="K356">
            <v>0</v>
          </cell>
          <cell r="L356">
            <v>0</v>
          </cell>
          <cell r="M356">
            <v>269.40609999999998</v>
          </cell>
          <cell r="N356">
            <v>245.04435000000001</v>
          </cell>
        </row>
        <row r="357">
          <cell r="B357">
            <v>18</v>
          </cell>
          <cell r="C357" t="str">
            <v>СУМСЬКА ОБЛАСТЬ</v>
          </cell>
          <cell r="D357">
            <v>12602750</v>
          </cell>
          <cell r="E357" t="str">
            <v>ДЕРЖАВНЕ ПIДПРИЄМСТВО МIНIСТЕРСТВА ОБОРОНИ УКРАЇНИ "КОНОТОПСЬКИЙ АВIАРЕМОНТНИЙ ЗАВОД "АВIАКОН"</v>
          </cell>
          <cell r="F357">
            <v>5464.2300599999999</v>
          </cell>
          <cell r="G357">
            <v>6655.7014200000003</v>
          </cell>
          <cell r="H357">
            <v>4892.9782999999998</v>
          </cell>
          <cell r="I357">
            <v>4473.9591700000001</v>
          </cell>
          <cell r="J357">
            <v>-2181.7422999999999</v>
          </cell>
          <cell r="K357">
            <v>0</v>
          </cell>
          <cell r="L357">
            <v>0</v>
          </cell>
          <cell r="M357">
            <v>802.68357000000003</v>
          </cell>
          <cell r="N357">
            <v>-419.01913000000002</v>
          </cell>
        </row>
        <row r="358">
          <cell r="B358">
            <v>18</v>
          </cell>
          <cell r="C358" t="str">
            <v>СУМСЬКА ОБЛАСТЬ</v>
          </cell>
          <cell r="D358">
            <v>220434</v>
          </cell>
          <cell r="E358" t="str">
            <v>ВIДКРИТЕ АКЦIОНЕРНЕ ТОВАРИСТВО "НАУКОВО-ВИРОБНИЧЕ АКЦIОНЕРНЕ ТОВАРИСТВО "ВНДIКОМПРЕСОРМАШ"</v>
          </cell>
          <cell r="F358">
            <v>471.98565000000002</v>
          </cell>
          <cell r="G358">
            <v>472.15197999999998</v>
          </cell>
          <cell r="H358">
            <v>3912.2056699999998</v>
          </cell>
          <cell r="I358">
            <v>4045.2921000000001</v>
          </cell>
          <cell r="J358">
            <v>3573.14012</v>
          </cell>
          <cell r="K358">
            <v>0</v>
          </cell>
          <cell r="L358">
            <v>0</v>
          </cell>
          <cell r="M358">
            <v>34.420929999999998</v>
          </cell>
          <cell r="N358">
            <v>33.38946</v>
          </cell>
        </row>
        <row r="359">
          <cell r="B359">
            <v>18</v>
          </cell>
          <cell r="C359" t="str">
            <v>СУМСЬКА ОБЛАСТЬ</v>
          </cell>
          <cell r="D359">
            <v>14019428</v>
          </cell>
          <cell r="E359" t="str">
            <v>СУМСЬКЕ РАЙОННЕ НАФТОПРОВIДНЕ УПРАВЛIННЯ ФIЛIЇ "ПРИДНIПРОВСЬКI МАГIСТРАЛЬНI НАФТОПРОВОДИ" ВIДКРИТОГО АКЦIОНЕРНОГО ТОВАРИСТВА "УКРТРАНСНАФТА"</v>
          </cell>
          <cell r="F359">
            <v>3349.9071899999999</v>
          </cell>
          <cell r="G359">
            <v>3.74078</v>
          </cell>
          <cell r="H359">
            <v>5103.9147400000002</v>
          </cell>
          <cell r="I359">
            <v>3947.00549</v>
          </cell>
          <cell r="J359">
            <v>3943.2647099999999</v>
          </cell>
          <cell r="K359">
            <v>0</v>
          </cell>
          <cell r="L359">
            <v>0</v>
          </cell>
          <cell r="M359">
            <v>0.14008999999999999</v>
          </cell>
          <cell r="N359">
            <v>-1156.9093</v>
          </cell>
        </row>
        <row r="360">
          <cell r="B360">
            <v>18</v>
          </cell>
          <cell r="C360" t="str">
            <v>СУМСЬКА ОБЛАСТЬ</v>
          </cell>
          <cell r="D360">
            <v>992941</v>
          </cell>
          <cell r="E360" t="str">
            <v>ДЕРЖАВНЕ ПIДПРИЄМСТВО "ЛЕБЕДИНСЬКЕ ЛIСОВЕ ГОСПОДАРСТВО"</v>
          </cell>
          <cell r="F360">
            <v>867.29594999999995</v>
          </cell>
          <cell r="G360">
            <v>858.06505000000004</v>
          </cell>
          <cell r="H360">
            <v>2691.1424099999999</v>
          </cell>
          <cell r="I360">
            <v>3534.8351299999999</v>
          </cell>
          <cell r="J360">
            <v>2676.7700799999998</v>
          </cell>
          <cell r="K360">
            <v>0</v>
          </cell>
          <cell r="L360">
            <v>0</v>
          </cell>
          <cell r="M360">
            <v>917.80782999999997</v>
          </cell>
          <cell r="N360">
            <v>846.69070999999997</v>
          </cell>
        </row>
        <row r="361">
          <cell r="B361">
            <v>18</v>
          </cell>
          <cell r="C361" t="str">
            <v>СУМСЬКА ОБЛАСТЬ</v>
          </cell>
          <cell r="D361">
            <v>560241667</v>
          </cell>
          <cell r="E361" t="str">
            <v>ДОГОВIР ПРО СУМIСНУ ДIЯЛЬНIСТЬ "НГВУ "ОХТИРКАНАФТОГАЗ"</v>
          </cell>
          <cell r="F361">
            <v>2357.0395800000001</v>
          </cell>
          <cell r="G361">
            <v>2053.5525899999998</v>
          </cell>
          <cell r="H361">
            <v>3462.9481500000002</v>
          </cell>
          <cell r="I361">
            <v>3494.5001600000001</v>
          </cell>
          <cell r="J361">
            <v>1440.94757</v>
          </cell>
          <cell r="K361">
            <v>0</v>
          </cell>
          <cell r="L361">
            <v>0</v>
          </cell>
          <cell r="M361">
            <v>485.85608999999999</v>
          </cell>
          <cell r="N361">
            <v>31.552009999999999</v>
          </cell>
        </row>
        <row r="362">
          <cell r="B362">
            <v>19</v>
          </cell>
          <cell r="C362" t="str">
            <v>ТЕРНОПIЛЬСЬКА ОБЛАСТЬ</v>
          </cell>
          <cell r="D362">
            <v>31273638</v>
          </cell>
          <cell r="E362" t="str">
            <v>ЗАКРИТЕ АКЦIОНЕРНЕ ТОВАРИСТВО "ШУСТОВ-СПИРТ"</v>
          </cell>
          <cell r="F362">
            <v>23129.072400000001</v>
          </cell>
          <cell r="G362">
            <v>25409.952000000001</v>
          </cell>
          <cell r="H362">
            <v>24102.0625</v>
          </cell>
          <cell r="I362">
            <v>25207.969799999999</v>
          </cell>
          <cell r="J362">
            <v>-201.98220000000001</v>
          </cell>
          <cell r="K362">
            <v>0</v>
          </cell>
          <cell r="L362">
            <v>0</v>
          </cell>
          <cell r="M362">
            <v>8046.6247400000002</v>
          </cell>
          <cell r="N362">
            <v>605.90736000000004</v>
          </cell>
        </row>
        <row r="363">
          <cell r="B363">
            <v>19</v>
          </cell>
          <cell r="C363" t="str">
            <v>ТЕРНОПIЛЬСЬКА ОБЛАСТЬ</v>
          </cell>
          <cell r="D363">
            <v>130725</v>
          </cell>
          <cell r="E363" t="str">
            <v>ВIДКРИТЕ АКЦIОНЕРНЕ ТОВАРИСТВО "ТЕРНОПIЛЬОБЛЕНЕРГО"</v>
          </cell>
          <cell r="F363">
            <v>15177.1723</v>
          </cell>
          <cell r="G363">
            <v>15149.1451</v>
          </cell>
          <cell r="H363">
            <v>12568.795400000001</v>
          </cell>
          <cell r="I363">
            <v>12629.753500000001</v>
          </cell>
          <cell r="J363">
            <v>-2519.3915999999999</v>
          </cell>
          <cell r="K363">
            <v>0</v>
          </cell>
          <cell r="L363">
            <v>0</v>
          </cell>
          <cell r="M363">
            <v>46.508339999999997</v>
          </cell>
          <cell r="N363">
            <v>45.727359999999997</v>
          </cell>
        </row>
        <row r="364">
          <cell r="B364">
            <v>19</v>
          </cell>
          <cell r="C364" t="str">
            <v>ТЕРНОПIЛЬСЬКА ОБЛАСТЬ</v>
          </cell>
          <cell r="D364">
            <v>375131</v>
          </cell>
          <cell r="E364" t="str">
            <v>ДЕРЖАВНЕ ПIДПРИЄМСТВО МАРИЛIВСЬКИЙ СПИРТОВИЙ ЗАВОД</v>
          </cell>
          <cell r="F364">
            <v>9877.5694299999996</v>
          </cell>
          <cell r="G364">
            <v>9515.7801899999995</v>
          </cell>
          <cell r="H364">
            <v>8263.1638199999998</v>
          </cell>
          <cell r="I364">
            <v>9444.8074400000005</v>
          </cell>
          <cell r="J364">
            <v>-70.972750000000005</v>
          </cell>
          <cell r="K364">
            <v>0</v>
          </cell>
          <cell r="L364">
            <v>0</v>
          </cell>
          <cell r="M364">
            <v>974.86636999999996</v>
          </cell>
          <cell r="N364">
            <v>929.10055</v>
          </cell>
        </row>
        <row r="365">
          <cell r="B365">
            <v>19</v>
          </cell>
          <cell r="C365" t="str">
            <v>ТЕРНОПIЛЬСЬКА ОБЛАСТЬ</v>
          </cell>
          <cell r="D365">
            <v>21139268</v>
          </cell>
          <cell r="E365" t="str">
            <v>ТОВАРИСТВО З ОБМЕЖЕНОЮ ВIДПОВIДАЛЬНIСТЮ "НАТУРПРОДУКТ-ВЕГА"</v>
          </cell>
          <cell r="F365">
            <v>4307.0834500000001</v>
          </cell>
          <cell r="G365">
            <v>4144.1927999999998</v>
          </cell>
          <cell r="H365">
            <v>7823.7895099999996</v>
          </cell>
          <cell r="I365">
            <v>8991.6067999999996</v>
          </cell>
          <cell r="J365">
            <v>4847.4139999999998</v>
          </cell>
          <cell r="K365">
            <v>0</v>
          </cell>
          <cell r="L365">
            <v>0</v>
          </cell>
          <cell r="M365">
            <v>1172.1309699999999</v>
          </cell>
          <cell r="N365">
            <v>1167.7785200000001</v>
          </cell>
        </row>
        <row r="366">
          <cell r="B366">
            <v>19</v>
          </cell>
          <cell r="C366" t="str">
            <v>ТЕРНОПIЛЬСЬКА ОБЛАСТЬ</v>
          </cell>
          <cell r="D366">
            <v>14040960</v>
          </cell>
          <cell r="E366" t="str">
            <v>ДЕРЖАВНЕ НАУКОВО-ТЕХНIЧНЕ ПIДПРИЄМСТВО "ПРОМIНЬ"</v>
          </cell>
          <cell r="F366">
            <v>126.26091</v>
          </cell>
          <cell r="G366">
            <v>45.665619999999997</v>
          </cell>
          <cell r="H366">
            <v>6864.4294900000004</v>
          </cell>
          <cell r="I366">
            <v>8440.5985799999999</v>
          </cell>
          <cell r="J366">
            <v>8394.9329600000001</v>
          </cell>
          <cell r="K366">
            <v>0</v>
          </cell>
          <cell r="L366">
            <v>-80.684359999999998</v>
          </cell>
          <cell r="M366">
            <v>1492.06314</v>
          </cell>
          <cell r="N366">
            <v>1491.86185</v>
          </cell>
        </row>
        <row r="367">
          <cell r="B367">
            <v>19</v>
          </cell>
          <cell r="C367" t="str">
            <v>ТЕРНОПIЛЬСЬКА ОБЛАСТЬ</v>
          </cell>
          <cell r="D367">
            <v>375088</v>
          </cell>
          <cell r="E367" t="str">
            <v>ДЕРЖАВНЕ ПIДПРИЄМСТВО "КОБИЛОВОЛОЦЬКИЙ СПИРТОВИЙ ЗАВОД"</v>
          </cell>
          <cell r="F367">
            <v>4607.4567800000004</v>
          </cell>
          <cell r="G367">
            <v>4619.5823399999999</v>
          </cell>
          <cell r="H367">
            <v>6537.8616700000002</v>
          </cell>
          <cell r="I367">
            <v>7063.0100700000003</v>
          </cell>
          <cell r="J367">
            <v>2443.4277299999999</v>
          </cell>
          <cell r="K367">
            <v>0</v>
          </cell>
          <cell r="L367">
            <v>0</v>
          </cell>
          <cell r="M367">
            <v>241.30052000000001</v>
          </cell>
          <cell r="N367">
            <v>240.18838</v>
          </cell>
        </row>
        <row r="368">
          <cell r="B368">
            <v>19</v>
          </cell>
          <cell r="C368" t="str">
            <v>ТЕРНОПIЛЬСЬКА ОБЛАСТЬ</v>
          </cell>
          <cell r="D368">
            <v>377377</v>
          </cell>
          <cell r="E368" t="str">
            <v>ВIДКРИТЕ АКЦIОНЕРНЕ ТОВАРИСТВО "УКРАЇНСЬКА ТЮТЮНОВА КОМПАНIЯ"</v>
          </cell>
          <cell r="F368">
            <v>5441.9570100000001</v>
          </cell>
          <cell r="G368">
            <v>5564.0859300000002</v>
          </cell>
          <cell r="H368">
            <v>5621.0000899999995</v>
          </cell>
          <cell r="I368">
            <v>6430.6849899999997</v>
          </cell>
          <cell r="J368">
            <v>866.59906000000001</v>
          </cell>
          <cell r="K368">
            <v>0</v>
          </cell>
          <cell r="L368">
            <v>0</v>
          </cell>
          <cell r="M368">
            <v>688.49441000000002</v>
          </cell>
          <cell r="N368">
            <v>684.56989999999996</v>
          </cell>
        </row>
        <row r="369">
          <cell r="B369">
            <v>19</v>
          </cell>
          <cell r="C369" t="str">
            <v>ТЕРНОПIЛЬСЬКА ОБЛАСТЬ</v>
          </cell>
          <cell r="D369">
            <v>31995099</v>
          </cell>
          <cell r="E369" t="str">
            <v>ДОЧIРНЄ ПIДПРИЄМСТВО "ТЕРНОПIЛЬСЬКИЙ ОБЛАВТОДОР" ВАТ "ДЕРЖАВНА АКЦIОНЕРНА КОМПАНIЯ "АВТОМОБIЛЬНI ДОРОГИ УКРАЇНИ"</v>
          </cell>
          <cell r="F369">
            <v>3036.7549899999999</v>
          </cell>
          <cell r="G369">
            <v>3053.8510000000001</v>
          </cell>
          <cell r="H369">
            <v>5743.2680099999998</v>
          </cell>
          <cell r="I369">
            <v>5753.8186100000003</v>
          </cell>
          <cell r="J369">
            <v>2699.9676100000001</v>
          </cell>
          <cell r="K369">
            <v>0</v>
          </cell>
          <cell r="L369">
            <v>0</v>
          </cell>
          <cell r="M369">
            <v>114.105</v>
          </cell>
          <cell r="N369">
            <v>9.0674200000000003</v>
          </cell>
        </row>
        <row r="370">
          <cell r="B370">
            <v>19</v>
          </cell>
          <cell r="C370" t="str">
            <v>ТЕРНОПIЛЬСЬКА ОБЛАСТЬ</v>
          </cell>
          <cell r="D370">
            <v>382912</v>
          </cell>
          <cell r="E370" t="str">
            <v>ВIДКРИТЕ АКЦIОНЕРНЕ ТОВАРИСТВО "БРОВАР"</v>
          </cell>
          <cell r="F370">
            <v>4418.8794099999996</v>
          </cell>
          <cell r="G370">
            <v>4457.5979200000002</v>
          </cell>
          <cell r="H370">
            <v>4296.3853300000001</v>
          </cell>
          <cell r="I370">
            <v>4652.68282</v>
          </cell>
          <cell r="J370">
            <v>195.0849</v>
          </cell>
          <cell r="K370">
            <v>0</v>
          </cell>
          <cell r="L370">
            <v>0</v>
          </cell>
          <cell r="M370">
            <v>457.84476000000001</v>
          </cell>
          <cell r="N370">
            <v>356.29635000000002</v>
          </cell>
        </row>
        <row r="371">
          <cell r="B371">
            <v>19</v>
          </cell>
          <cell r="C371" t="str">
            <v>ТЕРНОПIЛЬСЬКА ОБЛАСТЬ</v>
          </cell>
          <cell r="D371">
            <v>31818410</v>
          </cell>
          <cell r="E371" t="str">
            <v>ТОВАРИСТВО З ОБМЕЖЕНОЮ ВIДПОВIДАЛЬНIСТЮ "ХОРОСТКIВ - ЦУКОР"</v>
          </cell>
          <cell r="F371">
            <v>1312.3838800000001</v>
          </cell>
          <cell r="G371">
            <v>1331.6019200000001</v>
          </cell>
          <cell r="H371">
            <v>4325.0601699999997</v>
          </cell>
          <cell r="I371">
            <v>4466.8894200000004</v>
          </cell>
          <cell r="J371">
            <v>3135.2874999999999</v>
          </cell>
          <cell r="K371">
            <v>0</v>
          </cell>
          <cell r="L371">
            <v>0</v>
          </cell>
          <cell r="M371">
            <v>25.78267</v>
          </cell>
          <cell r="N371">
            <v>24.342860000000002</v>
          </cell>
        </row>
        <row r="372">
          <cell r="B372">
            <v>19</v>
          </cell>
          <cell r="C372" t="str">
            <v>ТЕРНОПIЛЬСЬКА ОБЛАСТЬ</v>
          </cell>
          <cell r="D372">
            <v>31104342</v>
          </cell>
          <cell r="E372" t="str">
            <v>ТОВАРИСТВО З ОБМЕЖЕНОЮ ВIДПОВIДАЛЬНIСТЮ "КОЗОВА-ЦУКОР"</v>
          </cell>
          <cell r="F372">
            <v>799.56197999999995</v>
          </cell>
          <cell r="G372">
            <v>811.98238000000003</v>
          </cell>
          <cell r="H372">
            <v>3956.82348</v>
          </cell>
          <cell r="I372">
            <v>4063.3655100000001</v>
          </cell>
          <cell r="J372">
            <v>3251.3831300000002</v>
          </cell>
          <cell r="K372">
            <v>0</v>
          </cell>
          <cell r="L372">
            <v>0</v>
          </cell>
          <cell r="M372">
            <v>31.509080000000001</v>
          </cell>
          <cell r="N372">
            <v>22.183409999999999</v>
          </cell>
        </row>
        <row r="373">
          <cell r="B373">
            <v>19</v>
          </cell>
          <cell r="C373" t="str">
            <v>ТЕРНОПIЛЬСЬКА ОБЛАСТЬ</v>
          </cell>
          <cell r="D373">
            <v>1268940</v>
          </cell>
          <cell r="E373" t="str">
            <v>БУДIВЕЛЬНО-МОНТАЖНЕ УПРАВЛIННЯ "ПРОМБУД"</v>
          </cell>
          <cell r="F373">
            <v>1188.99938</v>
          </cell>
          <cell r="G373">
            <v>1200.1408699999999</v>
          </cell>
          <cell r="H373">
            <v>3549.1101699999999</v>
          </cell>
          <cell r="I373">
            <v>4044.4398700000002</v>
          </cell>
          <cell r="J373">
            <v>2844.299</v>
          </cell>
          <cell r="K373">
            <v>0</v>
          </cell>
          <cell r="L373">
            <v>0</v>
          </cell>
          <cell r="M373">
            <v>516.49648000000002</v>
          </cell>
          <cell r="N373">
            <v>495.28392000000002</v>
          </cell>
        </row>
        <row r="374">
          <cell r="B374">
            <v>19</v>
          </cell>
          <cell r="C374" t="str">
            <v>ТЕРНОПIЛЬСЬКА ОБЛАСТЬ</v>
          </cell>
          <cell r="D374">
            <v>31273491</v>
          </cell>
          <cell r="E374" t="str">
            <v>ТОВАРИСТВО З ОБМЕЖЕНОЮ ВIДПОВIДАЛЬНIСТЮ "ЗБАРАЖ-ЦУКОР"</v>
          </cell>
          <cell r="F374">
            <v>2270.1354999999999</v>
          </cell>
          <cell r="G374">
            <v>2306.8084399999998</v>
          </cell>
          <cell r="H374">
            <v>3748.56943</v>
          </cell>
          <cell r="I374">
            <v>3894.5109499999999</v>
          </cell>
          <cell r="J374">
            <v>1587.7025100000001</v>
          </cell>
          <cell r="K374">
            <v>0</v>
          </cell>
          <cell r="L374">
            <v>0</v>
          </cell>
          <cell r="M374">
            <v>36.839970000000001</v>
          </cell>
          <cell r="N374">
            <v>35.808979999999998</v>
          </cell>
        </row>
        <row r="375">
          <cell r="B375">
            <v>19</v>
          </cell>
          <cell r="C375" t="str">
            <v>ТЕРНОПIЛЬСЬКА ОБЛАСТЬ</v>
          </cell>
          <cell r="D375">
            <v>14034534</v>
          </cell>
          <cell r="E375" t="str">
            <v>ТЕРНОПIЛЬСЬКЕ КОМУНАЛЬНЕ ПIДПРИЄМСТВО ТЕПЛОВИХ МЕРЕЖ "ТЕРНОПIЛЬМIСЬКТЕПЛОКОМУНЕНЕРГО"</v>
          </cell>
          <cell r="F375">
            <v>3606.5620699999999</v>
          </cell>
          <cell r="G375">
            <v>3607.94209</v>
          </cell>
          <cell r="H375">
            <v>3380.30683</v>
          </cell>
          <cell r="I375">
            <v>3637.9746799999998</v>
          </cell>
          <cell r="J375">
            <v>30.032589999999999</v>
          </cell>
          <cell r="K375">
            <v>0</v>
          </cell>
          <cell r="L375">
            <v>0</v>
          </cell>
          <cell r="M375">
            <v>259.77868999999998</v>
          </cell>
          <cell r="N375">
            <v>251.88509999999999</v>
          </cell>
        </row>
        <row r="376">
          <cell r="B376">
            <v>19</v>
          </cell>
          <cell r="C376" t="str">
            <v>ТЕРНОПIЛЬСЬКА ОБЛАСТЬ</v>
          </cell>
          <cell r="D376">
            <v>293479</v>
          </cell>
          <cell r="E376" t="str">
            <v>ВIДКРИТЕ АКЦIОНЕРНЕ ТОВАРИСТВО "БЕРЕЖАНСЬКИЙ СКЛОЗАВОД"</v>
          </cell>
          <cell r="F376">
            <v>2870.9996000000001</v>
          </cell>
          <cell r="G376">
            <v>2923.6782600000001</v>
          </cell>
          <cell r="H376">
            <v>3272.0554999999999</v>
          </cell>
          <cell r="I376">
            <v>3473.89804</v>
          </cell>
          <cell r="J376">
            <v>550.21978000000001</v>
          </cell>
          <cell r="K376">
            <v>0</v>
          </cell>
          <cell r="L376">
            <v>0</v>
          </cell>
          <cell r="M376">
            <v>261.04743000000002</v>
          </cell>
          <cell r="N376">
            <v>201.84253000000001</v>
          </cell>
        </row>
        <row r="377">
          <cell r="B377">
            <v>19</v>
          </cell>
          <cell r="C377" t="str">
            <v>ТЕРНОПIЛЬСЬКА ОБЛАСТЬ</v>
          </cell>
          <cell r="D377">
            <v>375094</v>
          </cell>
          <cell r="E377" t="str">
            <v>ДЕРЖАВНЕ ПIДПРИЄМСТВО "НОВОСIЛКIВСЬКИЙ СПИРТОВИЙ ЗАВОД"</v>
          </cell>
          <cell r="F377">
            <v>3760.7409299999999</v>
          </cell>
          <cell r="G377">
            <v>3937.1832599999998</v>
          </cell>
          <cell r="H377">
            <v>2906.6082999999999</v>
          </cell>
          <cell r="I377">
            <v>3047.6538999999998</v>
          </cell>
          <cell r="J377">
            <v>-889.52936</v>
          </cell>
          <cell r="K377">
            <v>0</v>
          </cell>
          <cell r="L377">
            <v>0</v>
          </cell>
          <cell r="M377">
            <v>54.846760000000003</v>
          </cell>
          <cell r="N377">
            <v>-109.02445</v>
          </cell>
        </row>
        <row r="378">
          <cell r="B378">
            <v>19</v>
          </cell>
          <cell r="C378" t="str">
            <v>ТЕРНОПIЛЬСЬКА ОБЛАСТЬ</v>
          </cell>
          <cell r="D378">
            <v>21155959</v>
          </cell>
          <cell r="E378" t="str">
            <v>ВIДКРИТЕ АКЦIОНЕРНЕ ТОВАРИСТВО ПО ГАЗОПОСТАЧАННЮ ТА ГАЗИФIКАЦIЇ "ТЕРНОПIЛЬМIСЬКГАЗ"</v>
          </cell>
          <cell r="F378">
            <v>1781.0608</v>
          </cell>
          <cell r="G378">
            <v>2014.28748</v>
          </cell>
          <cell r="H378">
            <v>2964.4520600000001</v>
          </cell>
          <cell r="I378">
            <v>2988.9566399999999</v>
          </cell>
          <cell r="J378">
            <v>974.66916000000003</v>
          </cell>
          <cell r="K378">
            <v>0</v>
          </cell>
          <cell r="L378">
            <v>0</v>
          </cell>
          <cell r="M378">
            <v>273.01186999999999</v>
          </cell>
          <cell r="N378">
            <v>17.58381</v>
          </cell>
        </row>
        <row r="379">
          <cell r="B379">
            <v>19</v>
          </cell>
          <cell r="C379" t="str">
            <v>ТЕРНОПIЛЬСЬКА ОБЛАСТЬ</v>
          </cell>
          <cell r="D379">
            <v>3353845</v>
          </cell>
          <cell r="E379" t="str">
            <v>КОМУНАЛЬНЕ ПIДПРИЄМСТВО "ТЕРНОПIЛЬВОДОКАНАЛ"</v>
          </cell>
          <cell r="F379">
            <v>2591.9004500000001</v>
          </cell>
          <cell r="G379">
            <v>2559.0469499999999</v>
          </cell>
          <cell r="H379">
            <v>2889.8908900000001</v>
          </cell>
          <cell r="I379">
            <v>2985.1726600000002</v>
          </cell>
          <cell r="J379">
            <v>426.12571000000003</v>
          </cell>
          <cell r="K379">
            <v>0</v>
          </cell>
          <cell r="L379">
            <v>-20.657769999999999</v>
          </cell>
          <cell r="M379">
            <v>87.704499999999996</v>
          </cell>
          <cell r="N379">
            <v>74.623559999999998</v>
          </cell>
        </row>
        <row r="380">
          <cell r="B380">
            <v>19</v>
          </cell>
          <cell r="C380" t="str">
            <v>ТЕРНОПIЛЬСЬКА ОБЛАСТЬ</v>
          </cell>
          <cell r="D380">
            <v>375042</v>
          </cell>
          <cell r="E380" t="str">
            <v>ДЕРЖАВНЕ ПIДПРИЄМСТВО КОЗЛIВСЬКИЙ СПИРТОВИЙ ЗАВОД</v>
          </cell>
          <cell r="F380">
            <v>3090.6967399999999</v>
          </cell>
          <cell r="G380">
            <v>3113.2604999999999</v>
          </cell>
          <cell r="H380">
            <v>2788.2368499999998</v>
          </cell>
          <cell r="I380">
            <v>2908.98603</v>
          </cell>
          <cell r="J380">
            <v>-204.27447000000001</v>
          </cell>
          <cell r="K380">
            <v>37.33999</v>
          </cell>
          <cell r="L380">
            <v>33.792940000000002</v>
          </cell>
          <cell r="M380">
            <v>27.470220000000001</v>
          </cell>
          <cell r="N380">
            <v>-139.26022</v>
          </cell>
        </row>
        <row r="381">
          <cell r="B381">
            <v>19</v>
          </cell>
          <cell r="C381" t="str">
            <v>ТЕРНОПIЛЬСЬКА ОБЛАСТЬ</v>
          </cell>
          <cell r="D381">
            <v>30344990</v>
          </cell>
          <cell r="E381" t="str">
            <v>ПП "ФАБРИКА МЕБЛIВ "НОВА"</v>
          </cell>
          <cell r="F381">
            <v>2112.5695700000001</v>
          </cell>
          <cell r="G381">
            <v>2173.48659</v>
          </cell>
          <cell r="H381">
            <v>2773.43174</v>
          </cell>
          <cell r="I381">
            <v>2901.06324</v>
          </cell>
          <cell r="J381">
            <v>727.57664999999997</v>
          </cell>
          <cell r="K381">
            <v>0</v>
          </cell>
          <cell r="L381">
            <v>0</v>
          </cell>
          <cell r="M381">
            <v>214.44746000000001</v>
          </cell>
          <cell r="N381">
            <v>127.59223</v>
          </cell>
        </row>
        <row r="382">
          <cell r="B382">
            <v>20</v>
          </cell>
          <cell r="C382" t="str">
            <v>ХАРКIВСЬКА ОБЛАСТЬ</v>
          </cell>
          <cell r="D382">
            <v>383231</v>
          </cell>
          <cell r="E382" t="str">
            <v>ЗАКРИТЕ АКЦIОНЕРНЕ ТОВАРИСТВО "ФIЛIП МОРРIС УКРАЇНА"</v>
          </cell>
          <cell r="F382">
            <v>1004091.36</v>
          </cell>
          <cell r="G382">
            <v>1006370.14</v>
          </cell>
          <cell r="H382">
            <v>1296948.27</v>
          </cell>
          <cell r="I382">
            <v>1368961.79</v>
          </cell>
          <cell r="J382">
            <v>362591.65100000001</v>
          </cell>
          <cell r="K382">
            <v>0</v>
          </cell>
          <cell r="L382">
            <v>0</v>
          </cell>
          <cell r="M382">
            <v>69566.5481</v>
          </cell>
          <cell r="N382">
            <v>69513.907800000001</v>
          </cell>
        </row>
        <row r="383">
          <cell r="B383">
            <v>20</v>
          </cell>
          <cell r="C383" t="str">
            <v>ХАРКIВСЬКА ОБЛАСТЬ</v>
          </cell>
          <cell r="D383">
            <v>1072609</v>
          </cell>
          <cell r="E383" t="str">
            <v>ПIВДЕННА ЗАЛIЗНИЦЯ</v>
          </cell>
          <cell r="F383">
            <v>414537.32</v>
          </cell>
          <cell r="G383">
            <v>414536.48300000001</v>
          </cell>
          <cell r="H383">
            <v>419324.45</v>
          </cell>
          <cell r="I383">
            <v>433856.47100000002</v>
          </cell>
          <cell r="J383">
            <v>19319.987799999999</v>
          </cell>
          <cell r="K383">
            <v>0</v>
          </cell>
          <cell r="L383">
            <v>0</v>
          </cell>
          <cell r="M383">
            <v>14423.7875</v>
          </cell>
          <cell r="N383">
            <v>14423.330400000001</v>
          </cell>
        </row>
        <row r="384">
          <cell r="B384">
            <v>20</v>
          </cell>
          <cell r="C384" t="str">
            <v>ХАРКIВСЬКА ОБЛАСТЬ</v>
          </cell>
          <cell r="D384">
            <v>25751368</v>
          </cell>
          <cell r="E384" t="str">
            <v>ШЕБЕЛИНСЬКЕ ВIДДIЛЕННЯ З ПЕРЕРОБКИ ГАЗОВОГО КОНДЕНСАТУ I НАФТИ</v>
          </cell>
          <cell r="F384">
            <v>230817.821</v>
          </cell>
          <cell r="G384">
            <v>228824.43799999999</v>
          </cell>
          <cell r="H384">
            <v>237314.33300000001</v>
          </cell>
          <cell r="I384">
            <v>257168.10399999999</v>
          </cell>
          <cell r="J384">
            <v>28343.666300000001</v>
          </cell>
          <cell r="K384">
            <v>0</v>
          </cell>
          <cell r="L384">
            <v>0</v>
          </cell>
          <cell r="M384">
            <v>17959.071499999998</v>
          </cell>
          <cell r="N384">
            <v>17958.854599999999</v>
          </cell>
        </row>
        <row r="385">
          <cell r="B385">
            <v>20</v>
          </cell>
          <cell r="C385" t="str">
            <v>ХАРКIВСЬКА ОБЛАСТЬ</v>
          </cell>
          <cell r="D385">
            <v>153146</v>
          </cell>
          <cell r="E385" t="str">
            <v>ФIЛIЯ ДОЧIРНЬОЇ КОМПАНIЇ "УКРГАЗВИДОБУВАННЯ" НАЦIОНАЛЬНОЇ АКЦIОНЕРНОЇ КОМПАНIЇ "НАФТОГАЗ УКРАЇНИ" ГАЗОПРОМИСЛОВЕ УПРАВЛIННЯ "ШЕБЕЛИНКАГАЗВИДОБУВАННЯ"</v>
          </cell>
          <cell r="F385">
            <v>234468.02100000001</v>
          </cell>
          <cell r="G385">
            <v>243632.79300000001</v>
          </cell>
          <cell r="H385">
            <v>178220.85800000001</v>
          </cell>
          <cell r="I385">
            <v>167639.10399999999</v>
          </cell>
          <cell r="J385">
            <v>-75993.688999999998</v>
          </cell>
          <cell r="K385">
            <v>161364.75</v>
          </cell>
          <cell r="L385">
            <v>13727.9035</v>
          </cell>
          <cell r="M385">
            <v>262.72228999999999</v>
          </cell>
          <cell r="N385">
            <v>179.15045000000001</v>
          </cell>
        </row>
        <row r="386">
          <cell r="B386">
            <v>20</v>
          </cell>
          <cell r="C386" t="str">
            <v>ХАРКIВСЬКА ОБЛАСТЬ</v>
          </cell>
          <cell r="D386">
            <v>31798944</v>
          </cell>
          <cell r="E386" t="str">
            <v>ТОВАРИСТВО З ОБМЕЖЕНОЮ ВIДПОВIДАЛЬНIСТЮ"ХЛВЗ"</v>
          </cell>
          <cell r="F386">
            <v>53068.734799999998</v>
          </cell>
          <cell r="G386">
            <v>76087.728400000007</v>
          </cell>
          <cell r="H386">
            <v>145546.31299999999</v>
          </cell>
          <cell r="I386">
            <v>145592.61199999999</v>
          </cell>
          <cell r="J386">
            <v>69504.883900000001</v>
          </cell>
          <cell r="K386">
            <v>0</v>
          </cell>
          <cell r="L386">
            <v>0</v>
          </cell>
          <cell r="M386">
            <v>23703.824100000002</v>
          </cell>
          <cell r="N386">
            <v>-453.70053999999999</v>
          </cell>
        </row>
        <row r="387">
          <cell r="B387">
            <v>20</v>
          </cell>
          <cell r="C387" t="str">
            <v>ХАРКIВСЬКА ОБЛАСТЬ</v>
          </cell>
          <cell r="D387">
            <v>25881266</v>
          </cell>
          <cell r="E387" t="str">
            <v>ХАРКIВСЬКЕ ВIДДIЛЕННЯ ВIДКРИТОГО АКЦIОНЕРНОГО ТОВАРИСТВА "САН IНТЕРБРЮ УКРАЇНА"</v>
          </cell>
          <cell r="F387">
            <v>3884</v>
          </cell>
          <cell r="G387">
            <v>4058</v>
          </cell>
          <cell r="H387">
            <v>88937.241699999999</v>
          </cell>
          <cell r="I387">
            <v>91371.314100000003</v>
          </cell>
          <cell r="J387">
            <v>87313.314100000003</v>
          </cell>
          <cell r="K387">
            <v>0</v>
          </cell>
          <cell r="L387">
            <v>0</v>
          </cell>
          <cell r="M387">
            <v>4761.1998199999998</v>
          </cell>
          <cell r="N387">
            <v>4587.1790000000001</v>
          </cell>
        </row>
        <row r="388">
          <cell r="B388">
            <v>20</v>
          </cell>
          <cell r="C388" t="str">
            <v>ХАРКIВСЬКА ОБЛАСТЬ</v>
          </cell>
          <cell r="D388">
            <v>5471230</v>
          </cell>
          <cell r="E388" t="str">
            <v>ВIДКРИТЕ АКЦIОНЕРНЕ ТОВАРИСТВО "ХАРКIВСЬКА ТЕЦ-5"</v>
          </cell>
          <cell r="F388">
            <v>78131.927200000006</v>
          </cell>
          <cell r="G388">
            <v>73728.129199999996</v>
          </cell>
          <cell r="H388">
            <v>64916.207000000002</v>
          </cell>
          <cell r="I388">
            <v>72312.287599999996</v>
          </cell>
          <cell r="J388">
            <v>-1415.8416</v>
          </cell>
          <cell r="K388">
            <v>0</v>
          </cell>
          <cell r="L388">
            <v>-17.348330000000001</v>
          </cell>
          <cell r="M388">
            <v>8686.8751100000009</v>
          </cell>
          <cell r="N388">
            <v>7400.7988500000001</v>
          </cell>
        </row>
        <row r="389">
          <cell r="B389">
            <v>20</v>
          </cell>
          <cell r="C389" t="str">
            <v>ХАРКIВСЬКА ОБЛАСТЬ</v>
          </cell>
          <cell r="D389">
            <v>131954</v>
          </cell>
          <cell r="E389" t="str">
            <v>АКЦIОНЕРНА КОМПАНIЯ "ХАРКIВОБЛЕНЕРГО"</v>
          </cell>
          <cell r="F389">
            <v>28302.047600000002</v>
          </cell>
          <cell r="G389">
            <v>27190.957600000002</v>
          </cell>
          <cell r="H389">
            <v>50264.669800000003</v>
          </cell>
          <cell r="I389">
            <v>50794.9928</v>
          </cell>
          <cell r="J389">
            <v>23604.035199999998</v>
          </cell>
          <cell r="K389">
            <v>409.78940999999998</v>
          </cell>
          <cell r="L389">
            <v>409.78940999999998</v>
          </cell>
          <cell r="M389">
            <v>943.84069</v>
          </cell>
          <cell r="N389">
            <v>940.11237000000006</v>
          </cell>
        </row>
        <row r="390">
          <cell r="B390">
            <v>20</v>
          </cell>
          <cell r="C390" t="str">
            <v>ХАРКIВСЬКА ОБЛАСТЬ</v>
          </cell>
          <cell r="D390">
            <v>9807750</v>
          </cell>
          <cell r="E390" t="str">
            <v>АКЦIОНЕРНИЙ КОМЕРЦIЙНИЙ IННОВАЦIЙНИЙ БАНК "УКРСИББАНК"</v>
          </cell>
          <cell r="F390">
            <v>12683.662</v>
          </cell>
          <cell r="G390">
            <v>12068.3469</v>
          </cell>
          <cell r="H390">
            <v>41527.910100000001</v>
          </cell>
          <cell r="I390">
            <v>46384.308700000001</v>
          </cell>
          <cell r="J390">
            <v>34315.961799999997</v>
          </cell>
          <cell r="K390">
            <v>0</v>
          </cell>
          <cell r="L390">
            <v>0</v>
          </cell>
          <cell r="M390">
            <v>5565.6551499999996</v>
          </cell>
          <cell r="N390">
            <v>4845.7415799999999</v>
          </cell>
        </row>
        <row r="391">
          <cell r="B391">
            <v>20</v>
          </cell>
          <cell r="C391" t="str">
            <v>ХАРКIВСЬКА ОБЛАСТЬ</v>
          </cell>
          <cell r="D391">
            <v>25617463</v>
          </cell>
          <cell r="E391" t="str">
            <v>ГАЗОПРОМИСЛОВЕ УПРАВЛIННЯ "ХАРКIВГАЗВИДОБУВАННЯ" ДОЧIРНЬОЇ КОМПАНIЇ "УКРГАЗВИДОБУВАННЯ" НАЦIОНАЛЬНОЇ АКЦIОНЕРНОЇ КОМПАНIЇ "НАФТОГАЗ УКРАЇНИ"</v>
          </cell>
          <cell r="F391">
            <v>49023.897400000002</v>
          </cell>
          <cell r="G391">
            <v>47540.8217</v>
          </cell>
          <cell r="H391">
            <v>27303.439900000001</v>
          </cell>
          <cell r="I391">
            <v>42985.558799999999</v>
          </cell>
          <cell r="J391">
            <v>-4555.2628999999997</v>
          </cell>
          <cell r="K391">
            <v>31049.101600000002</v>
          </cell>
          <cell r="L391">
            <v>-16434.949000000001</v>
          </cell>
          <cell r="M391">
            <v>161.91368</v>
          </cell>
          <cell r="N391">
            <v>68.134500000000003</v>
          </cell>
        </row>
        <row r="392">
          <cell r="B392">
            <v>20</v>
          </cell>
          <cell r="C392" t="str">
            <v>ХАРКIВСЬКА ОБЛАСТЬ</v>
          </cell>
          <cell r="D392">
            <v>24486154</v>
          </cell>
          <cell r="E392" t="str">
            <v>ЗАКРИТЕ АКЦIОНЕРНЕ ТОВАРИСТВО ЗАКРИТЕ АКЦIОНЕРНЕ ТОВАРИСТВО "ЛЮБОТИНСЬКИЙ ЗАВОД "ПРОДТОВАРИ"</v>
          </cell>
          <cell r="F392">
            <v>47823.4064</v>
          </cell>
          <cell r="G392">
            <v>48952.474399999999</v>
          </cell>
          <cell r="H392">
            <v>34122.070699999997</v>
          </cell>
          <cell r="I392">
            <v>42209.769099999998</v>
          </cell>
          <cell r="J392">
            <v>-6742.7052999999996</v>
          </cell>
          <cell r="K392">
            <v>0</v>
          </cell>
          <cell r="L392">
            <v>0</v>
          </cell>
          <cell r="M392">
            <v>13442.4535</v>
          </cell>
          <cell r="N392">
            <v>7586.9183599999997</v>
          </cell>
        </row>
        <row r="393">
          <cell r="B393">
            <v>20</v>
          </cell>
          <cell r="C393" t="str">
            <v>ХАРКIВСЬКА ОБЛАСТЬ</v>
          </cell>
          <cell r="D393">
            <v>25182114</v>
          </cell>
          <cell r="E393" t="str">
            <v>ФIЛIЯ ЗАКРИТОГО АКЦIОНЕРНОГО ТОВАРИСТВА "КИЇВСТАР ДЖ.ЕС.ЕМ." У МIСТI ХАРКОВI</v>
          </cell>
          <cell r="F393">
            <v>19229.306100000002</v>
          </cell>
          <cell r="G393">
            <v>19229.265899999999</v>
          </cell>
          <cell r="H393">
            <v>39723.358</v>
          </cell>
          <cell r="I393">
            <v>39723.367400000003</v>
          </cell>
          <cell r="J393">
            <v>20494.101500000001</v>
          </cell>
          <cell r="K393">
            <v>0</v>
          </cell>
          <cell r="L393">
            <v>0</v>
          </cell>
          <cell r="M393">
            <v>23.974080000000001</v>
          </cell>
          <cell r="N393">
            <v>9.4000000000000004E-3</v>
          </cell>
        </row>
        <row r="394">
          <cell r="B394">
            <v>20</v>
          </cell>
          <cell r="C394" t="str">
            <v>ХАРКIВСЬКА ОБЛАСТЬ</v>
          </cell>
          <cell r="D394">
            <v>5471247</v>
          </cell>
          <cell r="E394" t="str">
            <v>ЗМIЇВСЬКА ТЕПЛОВА ЕЛЕКТРИЧНА СТАНЦIЯ ВIДКРИТОГО АКЦIОНЕРНОГО ТОВАРИСТВА "ДЕРЖАВНА ЕНЕРГОГЕНЕРОУЮЧА КОМПАНIЯ "ЦЕНТРЕНЕРГО"</v>
          </cell>
          <cell r="F394">
            <v>20455.483400000001</v>
          </cell>
          <cell r="G394">
            <v>17440.053599999999</v>
          </cell>
          <cell r="H394">
            <v>32450.448799999998</v>
          </cell>
          <cell r="I394">
            <v>38459.513099999996</v>
          </cell>
          <cell r="J394">
            <v>21019.4594</v>
          </cell>
          <cell r="K394">
            <v>0</v>
          </cell>
          <cell r="L394">
            <v>-3176.2354</v>
          </cell>
          <cell r="M394">
            <v>2864.3596499999999</v>
          </cell>
          <cell r="N394">
            <v>2848.6310699999999</v>
          </cell>
        </row>
        <row r="395">
          <cell r="B395">
            <v>20</v>
          </cell>
          <cell r="C395" t="str">
            <v>ХАРКIВСЬКА ОБЛАСТЬ</v>
          </cell>
          <cell r="D395">
            <v>293060</v>
          </cell>
          <cell r="E395" t="str">
            <v>ВIДКРИТЕ АКЦIОНЕРНЕ ТОВАРИСТВО "БАЛЦЕМ"</v>
          </cell>
          <cell r="F395">
            <v>22600.9781</v>
          </cell>
          <cell r="G395">
            <v>23543.176800000001</v>
          </cell>
          <cell r="H395">
            <v>36469.405100000004</v>
          </cell>
          <cell r="I395">
            <v>34873.102099999996</v>
          </cell>
          <cell r="J395">
            <v>11329.925300000001</v>
          </cell>
          <cell r="K395">
            <v>0</v>
          </cell>
          <cell r="L395">
            <v>0</v>
          </cell>
          <cell r="M395">
            <v>560.57390999999996</v>
          </cell>
          <cell r="N395">
            <v>-1596.6814999999999</v>
          </cell>
        </row>
        <row r="396">
          <cell r="B396">
            <v>20</v>
          </cell>
          <cell r="C396" t="str">
            <v>ХАРКIВСЬКА ОБЛАСТЬ</v>
          </cell>
          <cell r="D396">
            <v>24489052</v>
          </cell>
          <cell r="E396" t="str">
            <v>ПIВНIЧНЕ ТЕРИТОРIАЛЬНЕ УПРАВЛIННЯ - ВIДОКРЕМЛЕНИЙ ПIДРОЗДIЛ ЗАКРИТОГО АКЦIОНЕРНОГО ТОВАРИСТВА "УКРАЇНСЬКИЙ МОБIЛЬНИЙ ЗВ'ЯЗОК"</v>
          </cell>
          <cell r="F396">
            <v>19441.974999999999</v>
          </cell>
          <cell r="G396">
            <v>19441.974999999999</v>
          </cell>
          <cell r="H396">
            <v>27947.061000000002</v>
          </cell>
          <cell r="I396">
            <v>27947.061000000002</v>
          </cell>
          <cell r="J396">
            <v>8505.0859999999993</v>
          </cell>
          <cell r="K396">
            <v>0</v>
          </cell>
          <cell r="L396">
            <v>0</v>
          </cell>
          <cell r="M396">
            <v>0.41929</v>
          </cell>
          <cell r="N396">
            <v>0</v>
          </cell>
        </row>
        <row r="397">
          <cell r="B397">
            <v>20</v>
          </cell>
          <cell r="C397" t="str">
            <v>ХАРКIВСЬКА ОБЛАСТЬ</v>
          </cell>
          <cell r="D397">
            <v>5762269</v>
          </cell>
          <cell r="E397" t="str">
            <v>ВIДКРИТЕ АКЦIОНЕРНЕ ТОВАРИСТВО "ТУРБОАТОМ"</v>
          </cell>
          <cell r="F397">
            <v>10497.4133</v>
          </cell>
          <cell r="G397">
            <v>13179.155199999999</v>
          </cell>
          <cell r="H397">
            <v>29305.3403</v>
          </cell>
          <cell r="I397">
            <v>27152.996999999999</v>
          </cell>
          <cell r="J397">
            <v>13973.8418</v>
          </cell>
          <cell r="K397">
            <v>0</v>
          </cell>
          <cell r="L397">
            <v>0</v>
          </cell>
          <cell r="M397">
            <v>2436.5290500000001</v>
          </cell>
          <cell r="N397">
            <v>-2196.672</v>
          </cell>
        </row>
        <row r="398">
          <cell r="B398">
            <v>20</v>
          </cell>
          <cell r="C398" t="str">
            <v>ХАРКIВСЬКА ОБЛАСТЬ</v>
          </cell>
          <cell r="D398">
            <v>31557119</v>
          </cell>
          <cell r="E398" t="str">
            <v>КОМУНАЛЬНЕ ПIДПРИЄМСТВО "ХАРКIВСЬКI ТЕПЛОВI МЕРЕЖI"</v>
          </cell>
          <cell r="F398">
            <v>21174.293699999998</v>
          </cell>
          <cell r="G398">
            <v>20839.795600000001</v>
          </cell>
          <cell r="H398">
            <v>22667.7343</v>
          </cell>
          <cell r="I398">
            <v>22814.1525</v>
          </cell>
          <cell r="J398">
            <v>1974.35688</v>
          </cell>
          <cell r="K398">
            <v>0</v>
          </cell>
          <cell r="L398">
            <v>0</v>
          </cell>
          <cell r="M398">
            <v>213.01517000000001</v>
          </cell>
          <cell r="N398">
            <v>146.41811000000001</v>
          </cell>
        </row>
        <row r="399">
          <cell r="B399">
            <v>20</v>
          </cell>
          <cell r="C399" t="str">
            <v>ХАРКIВСЬКА ОБЛАСТЬ</v>
          </cell>
          <cell r="D399">
            <v>165712</v>
          </cell>
          <cell r="E399" t="str">
            <v>ВIДКРИТЕ АКЦIОНЕРНЕ ТОВАРИСТВО "ХАРКIВСЬКИЙ МАШИНОБУДIВНИЙ ЗАВОД "СВIТЛО ШАХТАРЯ"</v>
          </cell>
          <cell r="F399">
            <v>31568.373200000002</v>
          </cell>
          <cell r="G399">
            <v>31678.270199999999</v>
          </cell>
          <cell r="H399">
            <v>21834.415700000001</v>
          </cell>
          <cell r="I399">
            <v>22626.204900000001</v>
          </cell>
          <cell r="J399">
            <v>-9052.0653000000002</v>
          </cell>
          <cell r="K399">
            <v>0</v>
          </cell>
          <cell r="L399">
            <v>0</v>
          </cell>
          <cell r="M399">
            <v>1017.3103</v>
          </cell>
          <cell r="N399">
            <v>791.78734999999995</v>
          </cell>
        </row>
        <row r="400">
          <cell r="B400">
            <v>20</v>
          </cell>
          <cell r="C400" t="str">
            <v>ХАРКIВСЬКА ОБЛАСТЬ</v>
          </cell>
          <cell r="D400">
            <v>3359500</v>
          </cell>
          <cell r="E400" t="str">
            <v>ВIДКРИТЕ АКЦIОНЕРНЕ ТОВАРИСТВО "ХАРКIВГАЗ"</v>
          </cell>
          <cell r="F400">
            <v>17139.559499999999</v>
          </cell>
          <cell r="G400">
            <v>16973.0255</v>
          </cell>
          <cell r="H400">
            <v>19343.3115</v>
          </cell>
          <cell r="I400">
            <v>21576.0046</v>
          </cell>
          <cell r="J400">
            <v>4602.9791400000004</v>
          </cell>
          <cell r="K400">
            <v>0</v>
          </cell>
          <cell r="L400">
            <v>0</v>
          </cell>
          <cell r="M400">
            <v>2229.9612299999999</v>
          </cell>
          <cell r="N400">
            <v>2220.67668</v>
          </cell>
        </row>
        <row r="401">
          <cell r="B401">
            <v>20</v>
          </cell>
          <cell r="C401" t="str">
            <v>ХАРКIВСЬКА ОБЛАСТЬ</v>
          </cell>
          <cell r="D401">
            <v>447451</v>
          </cell>
          <cell r="E401" t="str">
            <v>АКЦIОНЕРНЕ ТОВАРИСТВО ВIДКРИТОГО ТИПУ "ХАРКIВСЬКИЙ МОЛОЧНИЙ КОМБIНАТ"</v>
          </cell>
          <cell r="F401">
            <v>10283.7652</v>
          </cell>
          <cell r="G401">
            <v>10251.443499999999</v>
          </cell>
          <cell r="H401">
            <v>20584.9447</v>
          </cell>
          <cell r="I401">
            <v>21494.7225</v>
          </cell>
          <cell r="J401">
            <v>11243.279</v>
          </cell>
          <cell r="K401">
            <v>0</v>
          </cell>
          <cell r="L401">
            <v>0</v>
          </cell>
          <cell r="M401">
            <v>1155.42552</v>
          </cell>
          <cell r="N401">
            <v>909.77778000000001</v>
          </cell>
        </row>
        <row r="402">
          <cell r="B402">
            <v>21</v>
          </cell>
          <cell r="C402" t="str">
            <v>ХЕРСОНСЬКА ОБЛАСТЬ</v>
          </cell>
          <cell r="D402">
            <v>413475</v>
          </cell>
          <cell r="E402" t="str">
            <v>ВIДКРИТЕ АКЦIОНЕРНЕ ТОВАРИСТВО "АГРОПРОМИСЛОВА ФIРМА ТАВРIЯ"</v>
          </cell>
          <cell r="F402">
            <v>22501.263900000002</v>
          </cell>
          <cell r="G402">
            <v>20149.000700000001</v>
          </cell>
          <cell r="H402">
            <v>20187.718400000002</v>
          </cell>
          <cell r="I402">
            <v>21299.992300000002</v>
          </cell>
          <cell r="J402">
            <v>1150.9916599999999</v>
          </cell>
          <cell r="K402">
            <v>0</v>
          </cell>
          <cell r="L402">
            <v>0</v>
          </cell>
          <cell r="M402">
            <v>2553.4976700000002</v>
          </cell>
          <cell r="N402">
            <v>-199.65380999999999</v>
          </cell>
        </row>
        <row r="403">
          <cell r="B403">
            <v>21</v>
          </cell>
          <cell r="C403" t="str">
            <v>ХЕРСОНСЬКА ОБЛАСТЬ</v>
          </cell>
          <cell r="D403">
            <v>130978</v>
          </cell>
          <cell r="E403" t="str">
            <v>ФIЛIЯ "КАХОВСЬКА ГЕС IМЕНI П.С.НЕПОРОЖНЬОГО" ВIДКРИТОГО АКЦIОНЕРНОГО ТОВАРИСТВА "УКРГIДРОЕНЕРГО"</v>
          </cell>
          <cell r="F403">
            <v>11499.5072</v>
          </cell>
          <cell r="G403">
            <v>11982.293600000001</v>
          </cell>
          <cell r="H403">
            <v>15221.2639</v>
          </cell>
          <cell r="I403">
            <v>14545.4475</v>
          </cell>
          <cell r="J403">
            <v>2563.1538999999998</v>
          </cell>
          <cell r="K403">
            <v>0</v>
          </cell>
          <cell r="L403">
            <v>0</v>
          </cell>
          <cell r="M403">
            <v>102.85571</v>
          </cell>
          <cell r="N403">
            <v>-675.81641000000002</v>
          </cell>
        </row>
        <row r="404">
          <cell r="B404">
            <v>21</v>
          </cell>
          <cell r="C404" t="str">
            <v>ХЕРСОНСЬКА ОБЛАСТЬ</v>
          </cell>
          <cell r="D404">
            <v>5396638</v>
          </cell>
          <cell r="E404" t="str">
            <v>ВIДКРИТЕ АКЦIОНЕРНЕ ТОВАРИСТВО "ЕНЕРГОПОСТАЧАЛЬНА КОМПАНIЯ "ХЕРСОНОБЛЕНЕРГО"</v>
          </cell>
          <cell r="F404">
            <v>13356.318300000001</v>
          </cell>
          <cell r="G404">
            <v>13521.2983</v>
          </cell>
          <cell r="H404">
            <v>12613.658799999999</v>
          </cell>
          <cell r="I404">
            <v>12833.302</v>
          </cell>
          <cell r="J404">
            <v>-687.99638000000004</v>
          </cell>
          <cell r="K404">
            <v>0</v>
          </cell>
          <cell r="L404">
            <v>0</v>
          </cell>
          <cell r="M404">
            <v>262.64317999999997</v>
          </cell>
          <cell r="N404">
            <v>134.76418000000001</v>
          </cell>
        </row>
        <row r="405">
          <cell r="B405">
            <v>21</v>
          </cell>
          <cell r="C405" t="str">
            <v>ХЕРСОНСЬКА ОБЛАСТЬ</v>
          </cell>
          <cell r="D405">
            <v>24106105</v>
          </cell>
          <cell r="E405" t="str">
            <v>ЗАКРИТЕ АКЦIОНЕРНЕ ТОВАРИСТВО "ЧУМАК"</v>
          </cell>
          <cell r="F405">
            <v>-4055.7015000000001</v>
          </cell>
          <cell r="G405">
            <v>1216.4386300000001</v>
          </cell>
          <cell r="H405">
            <v>1848.5020099999999</v>
          </cell>
          <cell r="I405">
            <v>5600.5032499999998</v>
          </cell>
          <cell r="J405">
            <v>4384.0646200000001</v>
          </cell>
          <cell r="K405">
            <v>0</v>
          </cell>
          <cell r="L405">
            <v>0</v>
          </cell>
          <cell r="M405">
            <v>10182.3151</v>
          </cell>
          <cell r="N405">
            <v>3739.5144399999999</v>
          </cell>
        </row>
        <row r="406">
          <cell r="B406">
            <v>21</v>
          </cell>
          <cell r="C406" t="str">
            <v>ХЕРСОНСЬКА ОБЛАСТЬ</v>
          </cell>
          <cell r="D406">
            <v>3355726</v>
          </cell>
          <cell r="E406" t="str">
            <v>МIСЬКЕ КОМУНАЛЬНЕ ПIДПРИЄМСТВО "ВИРОБНИЧЕ УПРАВЛIННЯ ВОДОПРОВIДНО- КАНАЛIЗАЦIЙНОГО ГОСПОДАРСТВА МIСТА ХЕРСОНА"</v>
          </cell>
          <cell r="F406">
            <v>3234.1822900000002</v>
          </cell>
          <cell r="G406">
            <v>4119.4029899999996</v>
          </cell>
          <cell r="H406">
            <v>5095.6124200000004</v>
          </cell>
          <cell r="I406">
            <v>5574.7358700000004</v>
          </cell>
          <cell r="J406">
            <v>1455.3328799999999</v>
          </cell>
          <cell r="K406">
            <v>0</v>
          </cell>
          <cell r="L406">
            <v>0</v>
          </cell>
          <cell r="M406">
            <v>621.87572</v>
          </cell>
          <cell r="N406">
            <v>468.99135999999999</v>
          </cell>
        </row>
        <row r="407">
          <cell r="B407">
            <v>21</v>
          </cell>
          <cell r="C407" t="str">
            <v>ХЕРСОНСЬКА ОБЛАСТЬ</v>
          </cell>
          <cell r="D407">
            <v>3355353</v>
          </cell>
          <cell r="E407" t="str">
            <v>ВIДКРИТЕ АКЦIОНЕРНЕ ТОВАРИСТВО ПО ГАЗОПОСТАЧАННЮ ТА ГАЗИФIКАЦIЇ "ХЕРСОНГАЗ"</v>
          </cell>
          <cell r="F407">
            <v>2615.52169</v>
          </cell>
          <cell r="G407">
            <v>2647.7628599999998</v>
          </cell>
          <cell r="H407">
            <v>4824.4424099999997</v>
          </cell>
          <cell r="I407">
            <v>5419.0271199999997</v>
          </cell>
          <cell r="J407">
            <v>2771.2642599999999</v>
          </cell>
          <cell r="K407">
            <v>0</v>
          </cell>
          <cell r="L407">
            <v>0</v>
          </cell>
          <cell r="M407">
            <v>646.14923999999996</v>
          </cell>
          <cell r="N407">
            <v>594.57362000000001</v>
          </cell>
        </row>
        <row r="408">
          <cell r="B408">
            <v>21</v>
          </cell>
          <cell r="C408" t="str">
            <v>ХЕРСОНСЬКА ОБЛАСТЬ</v>
          </cell>
          <cell r="D408">
            <v>31918234</v>
          </cell>
          <cell r="E408" t="str">
            <v>ДОЧIРНЄ ПIДПРИЄМСТВО "ХЕРСОНСЬКИЙ ОБЛАВТОДОР" ВIДКРИТОГО АКЦIОНЕРНОГО ТОВАРИСТВА "ДЕРЖАВНА АКЦIОНЕРНА КОМПАНIЯ "АВТОМОБIЛЬНI ДОРОГИ УКРАЇНИ"</v>
          </cell>
          <cell r="F408">
            <v>3414.2048300000001</v>
          </cell>
          <cell r="G408">
            <v>3413.7813500000002</v>
          </cell>
          <cell r="H408">
            <v>4963.2338499999996</v>
          </cell>
          <cell r="I408">
            <v>5342.3238499999998</v>
          </cell>
          <cell r="J408">
            <v>1928.5425</v>
          </cell>
          <cell r="K408">
            <v>0</v>
          </cell>
          <cell r="L408">
            <v>0</v>
          </cell>
          <cell r="M408">
            <v>474.62581999999998</v>
          </cell>
          <cell r="N408">
            <v>379.08789999999999</v>
          </cell>
        </row>
        <row r="409">
          <cell r="B409">
            <v>21</v>
          </cell>
          <cell r="C409" t="str">
            <v>ХЕРСОНСЬКА ОБЛАСТЬ</v>
          </cell>
          <cell r="D409">
            <v>22755934</v>
          </cell>
          <cell r="E409" t="str">
            <v>ХЕРСОНСЬКА ФIЛIЯ УКРАЇНСЬКО-НIМЕЦЬКО-ГОЛАНДСЬКО-ДАТСЬКОГО СП "УКРАЇНСЬКИЙ МОБIЛЬНИЙ ЗВ'ЯЗОК"</v>
          </cell>
          <cell r="F409">
            <v>4081.39</v>
          </cell>
          <cell r="G409">
            <v>4081.39</v>
          </cell>
          <cell r="H409">
            <v>5276.3639999999996</v>
          </cell>
          <cell r="I409">
            <v>5276.3639999999996</v>
          </cell>
          <cell r="J409">
            <v>1194.9739999999999</v>
          </cell>
          <cell r="K409">
            <v>0</v>
          </cell>
          <cell r="L409">
            <v>0</v>
          </cell>
          <cell r="M409">
            <v>0.12389</v>
          </cell>
          <cell r="N409">
            <v>0</v>
          </cell>
        </row>
        <row r="410">
          <cell r="B410">
            <v>21</v>
          </cell>
          <cell r="C410" t="str">
            <v>ХЕРСОНСЬКА ОБЛАСТЬ</v>
          </cell>
          <cell r="D410">
            <v>131771</v>
          </cell>
          <cell r="E410" t="str">
            <v>ВIДКРИТЕ АКЦIОНЕРНЕ ТОВАРИСТВО "ХЕРСОНСЬКА ТЕПЛОЕЛЕКТРОЦЕНТРАЛЬ"</v>
          </cell>
          <cell r="F410">
            <v>6426.0226899999998</v>
          </cell>
          <cell r="G410">
            <v>4429.8744800000004</v>
          </cell>
          <cell r="H410">
            <v>2529.2627299999999</v>
          </cell>
          <cell r="I410">
            <v>4955.1886299999996</v>
          </cell>
          <cell r="J410">
            <v>525.31415000000004</v>
          </cell>
          <cell r="K410">
            <v>0</v>
          </cell>
          <cell r="L410">
            <v>-1831.9165</v>
          </cell>
          <cell r="M410">
            <v>605.57479999999998</v>
          </cell>
          <cell r="N410">
            <v>605.54998000000001</v>
          </cell>
        </row>
        <row r="411">
          <cell r="B411">
            <v>21</v>
          </cell>
          <cell r="C411" t="str">
            <v>ХЕРСОНСЬКА ОБЛАСТЬ</v>
          </cell>
          <cell r="D411">
            <v>3150208</v>
          </cell>
          <cell r="E411" t="str">
            <v>"ХЕРСОНСЬКИЙ РIЧКОВИЙ ПОРТ" АКЦIОНЕРНОЇ СУДНОПЛАВНОЇ КОМПАНIЇ "УКРРIЧФЛОТ"</v>
          </cell>
          <cell r="F411">
            <v>2330.1102599999999</v>
          </cell>
          <cell r="G411">
            <v>2187.0569099999998</v>
          </cell>
          <cell r="H411">
            <v>4442.13526</v>
          </cell>
          <cell r="I411">
            <v>4368.5294000000004</v>
          </cell>
          <cell r="J411">
            <v>2181.4724900000001</v>
          </cell>
          <cell r="K411">
            <v>126.07953000000001</v>
          </cell>
          <cell r="L411">
            <v>126.07953000000001</v>
          </cell>
          <cell r="M411">
            <v>2.6903600000000001</v>
          </cell>
          <cell r="N411">
            <v>-51.345329999999997</v>
          </cell>
        </row>
        <row r="412">
          <cell r="B412">
            <v>21</v>
          </cell>
          <cell r="C412" t="str">
            <v>ХЕРСОНСЬКА ОБЛАСТЬ</v>
          </cell>
          <cell r="D412">
            <v>1125695</v>
          </cell>
          <cell r="E412" t="str">
            <v>ДЕРЖАВНЕ ПIДПРИЄМСТВО ХЕРСОНСЬКИЙ МОРСЬКИЙ ТОРГОВЕЛЬНИЙ ПОРТ</v>
          </cell>
          <cell r="F412">
            <v>4037.7872200000002</v>
          </cell>
          <cell r="G412">
            <v>2585.9516699999999</v>
          </cell>
          <cell r="H412">
            <v>4490.6986800000004</v>
          </cell>
          <cell r="I412">
            <v>4067.54846</v>
          </cell>
          <cell r="J412">
            <v>1481.5967900000001</v>
          </cell>
          <cell r="K412">
            <v>0</v>
          </cell>
          <cell r="L412">
            <v>0</v>
          </cell>
          <cell r="M412">
            <v>1008.19084</v>
          </cell>
          <cell r="N412">
            <v>-447.45731999999998</v>
          </cell>
        </row>
        <row r="413">
          <cell r="B413">
            <v>21</v>
          </cell>
          <cell r="C413" t="str">
            <v>ХЕРСОНСЬКА ОБЛАСТЬ</v>
          </cell>
          <cell r="D413">
            <v>30769085</v>
          </cell>
          <cell r="E413" t="str">
            <v>ЗАКРИТЕ АКЦIОНЕРНЕ ТОВАРИСТВО "ЗАВОД КРУПНИХ ЕЛЕКТРИЧНИХ МАШИН"</v>
          </cell>
          <cell r="F413">
            <v>-1135.3671999999999</v>
          </cell>
          <cell r="G413">
            <v>-1674.6275000000001</v>
          </cell>
          <cell r="H413">
            <v>5360.1515799999997</v>
          </cell>
          <cell r="I413">
            <v>3980.8085799999999</v>
          </cell>
          <cell r="J413">
            <v>5655.4361099999996</v>
          </cell>
          <cell r="K413">
            <v>0</v>
          </cell>
          <cell r="L413">
            <v>0</v>
          </cell>
          <cell r="M413">
            <v>18.008040000000001</v>
          </cell>
          <cell r="N413">
            <v>-1511.3379</v>
          </cell>
        </row>
        <row r="414">
          <cell r="B414">
            <v>21</v>
          </cell>
          <cell r="C414" t="str">
            <v>ХЕРСОНСЬКА ОБЛАСТЬ</v>
          </cell>
          <cell r="D414">
            <v>31489175</v>
          </cell>
          <cell r="E414" t="str">
            <v>ЗАКРИТЕ АКЦIОНЕРНЕ ТОВАРИСТВО "МОЛОЧНИЙ ЗАВОД "РОДИЧ"</v>
          </cell>
          <cell r="F414">
            <v>274.57249999999999</v>
          </cell>
          <cell r="G414">
            <v>182.89989</v>
          </cell>
          <cell r="H414">
            <v>3549.6995099999999</v>
          </cell>
          <cell r="I414">
            <v>3598.0341400000002</v>
          </cell>
          <cell r="J414">
            <v>3415.1342500000001</v>
          </cell>
          <cell r="K414">
            <v>0</v>
          </cell>
          <cell r="L414">
            <v>0</v>
          </cell>
          <cell r="M414">
            <v>61.657809999999998</v>
          </cell>
          <cell r="N414">
            <v>48.334040000000002</v>
          </cell>
        </row>
        <row r="415">
          <cell r="B415">
            <v>21</v>
          </cell>
          <cell r="C415" t="str">
            <v>ХЕРСОНСЬКА ОБЛАСТЬ</v>
          </cell>
          <cell r="D415">
            <v>213196</v>
          </cell>
          <cell r="E415" t="str">
            <v>ВIДКРИТЕ АКЦIОНЕРНЕ ТОВАРИСТВО ПIВДЕННИЙ ЕЛЕКТРОМАШИНОБУДIВНИЙ ЗАВОД</v>
          </cell>
          <cell r="F415">
            <v>57.159370000000003</v>
          </cell>
          <cell r="G415">
            <v>262.90800000000002</v>
          </cell>
          <cell r="H415">
            <v>-864.31111999999996</v>
          </cell>
          <cell r="I415">
            <v>3361.5084400000001</v>
          </cell>
          <cell r="J415">
            <v>3098.6004400000002</v>
          </cell>
          <cell r="K415">
            <v>0.42982999999999999</v>
          </cell>
          <cell r="L415">
            <v>-3914.6803</v>
          </cell>
          <cell r="M415">
            <v>1.8562399999999999</v>
          </cell>
          <cell r="N415">
            <v>1.8562399999999999</v>
          </cell>
        </row>
        <row r="416">
          <cell r="B416">
            <v>21</v>
          </cell>
          <cell r="C416" t="str">
            <v>ХЕРСОНСЬКА ОБЛАСТЬ</v>
          </cell>
          <cell r="D416">
            <v>14113570</v>
          </cell>
          <cell r="E416" t="str">
            <v>ПРИВАТНЕ ПIДПРИЄМСТВО "КОМПЛЕКТАВТОДОР"</v>
          </cell>
          <cell r="F416">
            <v>764.91789000000006</v>
          </cell>
          <cell r="G416">
            <v>737.66308000000004</v>
          </cell>
          <cell r="H416">
            <v>2659.55204</v>
          </cell>
          <cell r="I416">
            <v>2632.7100799999998</v>
          </cell>
          <cell r="J416">
            <v>1895.047</v>
          </cell>
          <cell r="K416">
            <v>0</v>
          </cell>
          <cell r="L416">
            <v>0</v>
          </cell>
          <cell r="M416">
            <v>23.269760000000002</v>
          </cell>
          <cell r="N416">
            <v>-27.003260000000001</v>
          </cell>
        </row>
        <row r="417">
          <cell r="B417">
            <v>21</v>
          </cell>
          <cell r="C417" t="str">
            <v>ХЕРСОНСЬКА ОБЛАСТЬ</v>
          </cell>
          <cell r="D417">
            <v>30330160</v>
          </cell>
          <cell r="E417" t="str">
            <v>ПРИВАТНЕ ПIДПРИЄМСТВО "МАВI"</v>
          </cell>
          <cell r="F417">
            <v>-364.81700000000001</v>
          </cell>
          <cell r="G417">
            <v>488.4</v>
          </cell>
          <cell r="H417">
            <v>1961.7660100000001</v>
          </cell>
          <cell r="I417">
            <v>2407.9991</v>
          </cell>
          <cell r="J417">
            <v>1919.5990999999999</v>
          </cell>
          <cell r="K417">
            <v>0</v>
          </cell>
          <cell r="L417">
            <v>0</v>
          </cell>
          <cell r="M417">
            <v>801.16128000000003</v>
          </cell>
          <cell r="N417">
            <v>194.61607000000001</v>
          </cell>
        </row>
        <row r="418">
          <cell r="B418">
            <v>21</v>
          </cell>
          <cell r="C418" t="str">
            <v>ХЕРСОНСЬКА ОБЛАСТЬ</v>
          </cell>
          <cell r="D418">
            <v>8597032</v>
          </cell>
          <cell r="E418" t="str">
            <v>ВIДДIЛ ДЕРЖАВНОЇ СЛУЖБИ ОХОРОНИ ПРИ УМВС УКРАЇНИ В ХЕРСОНСЬКIЙ ОБЛАСТI</v>
          </cell>
          <cell r="F418">
            <v>1859.38841</v>
          </cell>
          <cell r="G418">
            <v>1861.3789300000001</v>
          </cell>
          <cell r="H418">
            <v>2025.5018299999999</v>
          </cell>
          <cell r="I418">
            <v>2211.2166299999999</v>
          </cell>
          <cell r="J418">
            <v>349.83769999999998</v>
          </cell>
          <cell r="K418">
            <v>0</v>
          </cell>
          <cell r="L418">
            <v>0</v>
          </cell>
          <cell r="M418">
            <v>190.51035999999999</v>
          </cell>
          <cell r="N418">
            <v>185.71481</v>
          </cell>
        </row>
        <row r="419">
          <cell r="B419">
            <v>21</v>
          </cell>
          <cell r="C419" t="str">
            <v>ХЕРСОНСЬКА ОБЛАСТЬ</v>
          </cell>
          <cell r="D419">
            <v>21290781</v>
          </cell>
          <cell r="E419" t="str">
            <v>ТОВАРИСТВО З ОБМЕЖЕНОЮ ВIДПОВIДАЛЬНIСТЮ "МКП ПРОЗЕРПIНА"</v>
          </cell>
          <cell r="F419">
            <v>1937.46794</v>
          </cell>
          <cell r="G419">
            <v>1201.5569399999999</v>
          </cell>
          <cell r="H419">
            <v>1938.70667</v>
          </cell>
          <cell r="I419">
            <v>2207.04567</v>
          </cell>
          <cell r="J419">
            <v>1005.48873</v>
          </cell>
          <cell r="K419">
            <v>0</v>
          </cell>
          <cell r="L419">
            <v>0</v>
          </cell>
          <cell r="M419">
            <v>143.41101</v>
          </cell>
          <cell r="N419">
            <v>143.33769000000001</v>
          </cell>
        </row>
        <row r="420">
          <cell r="B420">
            <v>21</v>
          </cell>
          <cell r="C420" t="str">
            <v>ХЕРСОНСЬКА ОБЛАСТЬ</v>
          </cell>
          <cell r="D420">
            <v>100256</v>
          </cell>
          <cell r="E420" t="str">
            <v>ВIДКРИТЕ АКЦIОНЕРНЕ ТОВАРИСТВО "НОВОКАХОВСЬКИЙ ЗАВОД "УКРГIДРОМЕХ"</v>
          </cell>
          <cell r="F420">
            <v>47.475589999999997</v>
          </cell>
          <cell r="G420">
            <v>-2766.1203</v>
          </cell>
          <cell r="H420">
            <v>2386.7337499999999</v>
          </cell>
          <cell r="I420">
            <v>2204.1644799999999</v>
          </cell>
          <cell r="J420">
            <v>4970.2848199999999</v>
          </cell>
          <cell r="K420">
            <v>0</v>
          </cell>
          <cell r="L420">
            <v>0</v>
          </cell>
          <cell r="M420">
            <v>0.95660000000000001</v>
          </cell>
          <cell r="N420">
            <v>-182.56926999999999</v>
          </cell>
        </row>
        <row r="421">
          <cell r="B421">
            <v>21</v>
          </cell>
          <cell r="C421" t="str">
            <v>ХЕРСОНСЬКА ОБЛАСТЬ</v>
          </cell>
          <cell r="D421">
            <v>21273392</v>
          </cell>
          <cell r="E421" t="str">
            <v>ТОВАРИСТВО З ОБМЕЖЕНОЮ ВIДПОВIДАЛЬНIСТЮ "ОЛЕСЯ"</v>
          </cell>
          <cell r="F421">
            <v>2080.8058599999999</v>
          </cell>
          <cell r="G421">
            <v>2086.3090099999999</v>
          </cell>
          <cell r="H421">
            <v>1994.9966099999999</v>
          </cell>
          <cell r="I421">
            <v>2168.56095</v>
          </cell>
          <cell r="J421">
            <v>82.251940000000005</v>
          </cell>
          <cell r="K421">
            <v>0</v>
          </cell>
          <cell r="L421">
            <v>0</v>
          </cell>
          <cell r="M421">
            <v>170.00519</v>
          </cell>
          <cell r="N421">
            <v>169.81243000000001</v>
          </cell>
        </row>
        <row r="422">
          <cell r="B422">
            <v>22</v>
          </cell>
          <cell r="C422" t="str">
            <v>ХМЕЛЬНИЦЬКА ОБЛАСТЬ</v>
          </cell>
          <cell r="D422">
            <v>293091</v>
          </cell>
          <cell r="E422" t="str">
            <v>ВIДКРИТЕ АКЦIОНЕРНЕ ТОВАРИСТВО "ПОДIЛЬСЬКИЙ ЦЕМЕНТ"</v>
          </cell>
          <cell r="F422">
            <v>39213.279999999999</v>
          </cell>
          <cell r="G422">
            <v>38752.562400000003</v>
          </cell>
          <cell r="H422">
            <v>30519.255300000001</v>
          </cell>
          <cell r="I422">
            <v>35200.331299999998</v>
          </cell>
          <cell r="J422">
            <v>-3552.2311</v>
          </cell>
          <cell r="K422">
            <v>0</v>
          </cell>
          <cell r="L422">
            <v>0</v>
          </cell>
          <cell r="M422">
            <v>5171.2751099999996</v>
          </cell>
          <cell r="N422">
            <v>4668.7533199999998</v>
          </cell>
        </row>
        <row r="423">
          <cell r="B423">
            <v>22</v>
          </cell>
          <cell r="C423" t="str">
            <v>ХМЕЛЬНИЦЬКА ОБЛАСТЬ</v>
          </cell>
          <cell r="D423">
            <v>21313677</v>
          </cell>
          <cell r="E423" t="str">
            <v>ВIДОКРЕМЛЕНИЙ ПIДРОЗДIЛ "ХМЕЛЬНИЦЬКА АТОМНА ЕЛЕКТРИЧНА СТАНЦIЯ" ДЕРЖАВНОГО ПIДПРИЄМСТВА "НАЦIОНАЛЬНА АТОМНА ЕНЕРГОГЕНЕРУЮЧА КОМПАНIЯ "ЕНЕРГОАТОМ"</v>
          </cell>
          <cell r="F423">
            <v>32392.309799999999</v>
          </cell>
          <cell r="G423">
            <v>46369.917800000003</v>
          </cell>
          <cell r="H423">
            <v>60358.370699999999</v>
          </cell>
          <cell r="I423">
            <v>28338.000199999999</v>
          </cell>
          <cell r="J423">
            <v>-18031.918000000001</v>
          </cell>
          <cell r="K423">
            <v>0</v>
          </cell>
          <cell r="L423">
            <v>-0.18</v>
          </cell>
          <cell r="M423">
            <v>19175.523799999999</v>
          </cell>
          <cell r="N423">
            <v>-24814.964</v>
          </cell>
        </row>
        <row r="424">
          <cell r="B424">
            <v>22</v>
          </cell>
          <cell r="C424" t="str">
            <v>ХМЕЛЬНИЦЬКА ОБЛАСТЬ</v>
          </cell>
          <cell r="D424">
            <v>22767506</v>
          </cell>
          <cell r="E424" t="str">
            <v>ЕНЕРГОПОСТАЧАЛЬНА КОМПАНIЯ "ХМЕЛЬНИЦЬКОБЛЕНЕРГО"</v>
          </cell>
          <cell r="F424">
            <v>16041.2179</v>
          </cell>
          <cell r="G424">
            <v>15606.2009</v>
          </cell>
          <cell r="H424">
            <v>19856.866300000002</v>
          </cell>
          <cell r="I424">
            <v>22379.830300000001</v>
          </cell>
          <cell r="J424">
            <v>6773.6293699999997</v>
          </cell>
          <cell r="K424">
            <v>18.545000000000002</v>
          </cell>
          <cell r="L424">
            <v>18.545000000000002</v>
          </cell>
          <cell r="M424">
            <v>2556.5493900000001</v>
          </cell>
          <cell r="N424">
            <v>2542.7873300000001</v>
          </cell>
        </row>
        <row r="425">
          <cell r="B425">
            <v>22</v>
          </cell>
          <cell r="C425" t="str">
            <v>ХМЕЛЬНИЦЬКА ОБЛАСТЬ</v>
          </cell>
          <cell r="D425">
            <v>22985686</v>
          </cell>
          <cell r="E425" t="str">
            <v>ДОЧIРНЄ ПIДПРИЄМСТВО ЗАКРИТОГО АКЦIОНЕРНОГО ТОВАРИСТВА "ОБОЛОНЬ" - "КРАСИЛIВСЬКЕ"</v>
          </cell>
          <cell r="F425">
            <v>16049.863799999999</v>
          </cell>
          <cell r="G425">
            <v>16363.882900000001</v>
          </cell>
          <cell r="H425">
            <v>10309.8125</v>
          </cell>
          <cell r="I425">
            <v>15226.753000000001</v>
          </cell>
          <cell r="J425">
            <v>-1137.1300000000001</v>
          </cell>
          <cell r="K425">
            <v>0</v>
          </cell>
          <cell r="L425">
            <v>0</v>
          </cell>
          <cell r="M425">
            <v>5562.7800699999998</v>
          </cell>
          <cell r="N425">
            <v>4416.94049</v>
          </cell>
        </row>
        <row r="426">
          <cell r="B426">
            <v>22</v>
          </cell>
          <cell r="C426" t="str">
            <v>ХМЕЛЬНИЦЬКА ОБЛАСТЬ</v>
          </cell>
          <cell r="D426">
            <v>5395598</v>
          </cell>
          <cell r="E426" t="str">
            <v>ВIДКРИТЕ АКЦIОНЕРНЕ ТОВАРИСТВО ПО ГАЗОПОСТАЧАННЮ ТА ГАЗИФIКАЦIЇ "ХМЕЛЬНИЦЬКГАЗ"</v>
          </cell>
          <cell r="F426">
            <v>13231.0432</v>
          </cell>
          <cell r="G426">
            <v>13235.269700000001</v>
          </cell>
          <cell r="H426">
            <v>12492.036899999999</v>
          </cell>
          <cell r="I426">
            <v>14559.500400000001</v>
          </cell>
          <cell r="J426">
            <v>1324.2307000000001</v>
          </cell>
          <cell r="K426">
            <v>0</v>
          </cell>
          <cell r="L426">
            <v>0</v>
          </cell>
          <cell r="M426">
            <v>2061.8581800000002</v>
          </cell>
          <cell r="N426">
            <v>2060.3172</v>
          </cell>
        </row>
        <row r="427">
          <cell r="B427">
            <v>22</v>
          </cell>
          <cell r="C427" t="str">
            <v>ХМЕЛЬНИЦЬКА ОБЛАСТЬ</v>
          </cell>
          <cell r="D427">
            <v>5513922</v>
          </cell>
          <cell r="E427" t="str">
            <v>ВIДКРИТЕ АКЦIОНЕРНЕ ТОВАРИСТВО " ХМЕЛЬНИЦЬКИЙ ОБЛАСНИЙ ПИВЗАВОД "</v>
          </cell>
          <cell r="F427">
            <v>6461.6714599999996</v>
          </cell>
          <cell r="G427">
            <v>6494.8581100000001</v>
          </cell>
          <cell r="H427">
            <v>7673.3244999999997</v>
          </cell>
          <cell r="I427">
            <v>8046.4413599999998</v>
          </cell>
          <cell r="J427">
            <v>1551.5832499999999</v>
          </cell>
          <cell r="K427">
            <v>0</v>
          </cell>
          <cell r="L427">
            <v>0</v>
          </cell>
          <cell r="M427">
            <v>553.36870999999996</v>
          </cell>
          <cell r="N427">
            <v>369.34888000000001</v>
          </cell>
        </row>
        <row r="428">
          <cell r="B428">
            <v>22</v>
          </cell>
          <cell r="C428" t="str">
            <v>ХМЕЛЬНИЦЬКА ОБЛАСТЬ</v>
          </cell>
          <cell r="D428">
            <v>1267076</v>
          </cell>
          <cell r="E428" t="str">
            <v>ВIДКРИТЕ АКЦIОНЕРНЕ ТОВАРИСТВО " ХМЕЛЬНИЦЬКЗАЛIЗОБЕТОН "</v>
          </cell>
          <cell r="F428">
            <v>3765.7799300000001</v>
          </cell>
          <cell r="G428">
            <v>3759.0601299999998</v>
          </cell>
          <cell r="H428">
            <v>6109.1875799999998</v>
          </cell>
          <cell r="I428">
            <v>6295.38825</v>
          </cell>
          <cell r="J428">
            <v>2536.3281200000001</v>
          </cell>
          <cell r="K428">
            <v>0</v>
          </cell>
          <cell r="L428">
            <v>0</v>
          </cell>
          <cell r="M428">
            <v>192.33658</v>
          </cell>
          <cell r="N428">
            <v>186.20067</v>
          </cell>
        </row>
        <row r="429">
          <cell r="B429">
            <v>22</v>
          </cell>
          <cell r="C429" t="str">
            <v>ХМЕЛЬНИЦЬКА ОБЛАСТЬ</v>
          </cell>
          <cell r="D429">
            <v>30621811</v>
          </cell>
          <cell r="E429" t="str">
            <v>ТОВАРИСТВО З ОБМЕЖЕНОЮ ВIДПОВIДАЛЬНIСТЮ " РОСАПАТИТIНВЕСТ "</v>
          </cell>
          <cell r="F429">
            <v>4957.2322299999996</v>
          </cell>
          <cell r="G429">
            <v>1751.3750299999999</v>
          </cell>
          <cell r="H429">
            <v>5423.3383800000001</v>
          </cell>
          <cell r="I429">
            <v>5454.5232500000002</v>
          </cell>
          <cell r="J429">
            <v>3703.14822</v>
          </cell>
          <cell r="K429">
            <v>0</v>
          </cell>
          <cell r="L429">
            <v>0</v>
          </cell>
          <cell r="M429">
            <v>1.2244299999999999</v>
          </cell>
          <cell r="N429">
            <v>-10.20513</v>
          </cell>
        </row>
        <row r="430">
          <cell r="B430">
            <v>22</v>
          </cell>
          <cell r="C430" t="str">
            <v>ХМЕЛЬНИЦЬКА ОБЛАСТЬ</v>
          </cell>
          <cell r="D430">
            <v>31100492</v>
          </cell>
          <cell r="E430" t="str">
            <v>ДОЧIРНЄ ПIДПРИЄМСТВО "ХМЕЛЬНИЦЬКИЙ ОБЛАВТОДОР" ВIДКРИТОГО АКЦIОНЕРНОГО ТОВАРИСТВА "ДЕРЖАВНА АКЦIОНЕРНА КОМПАНIЯ "АВТОМОБIЛЬНI ДОРОГИ УКРАЇНИ"</v>
          </cell>
          <cell r="F430">
            <v>5087.3405899999998</v>
          </cell>
          <cell r="G430">
            <v>4856.6707299999998</v>
          </cell>
          <cell r="H430">
            <v>4739.5942400000004</v>
          </cell>
          <cell r="I430">
            <v>5376.11841</v>
          </cell>
          <cell r="J430">
            <v>519.44767999999999</v>
          </cell>
          <cell r="K430">
            <v>0</v>
          </cell>
          <cell r="L430">
            <v>0</v>
          </cell>
          <cell r="M430">
            <v>699.51400999999998</v>
          </cell>
          <cell r="N430">
            <v>636.52419999999995</v>
          </cell>
        </row>
        <row r="431">
          <cell r="B431">
            <v>22</v>
          </cell>
          <cell r="C431" t="str">
            <v>ХМЕЛЬНИЦЬКА ОБЛАСТЬ</v>
          </cell>
          <cell r="D431">
            <v>444257</v>
          </cell>
          <cell r="E431" t="str">
            <v>ТОВАРИСТВО З ОБМЕЖЕНОЮ ВIДПОВIДАЛЬНIСТЮ ШЕПЕТIВСЬКИЙ М'ЯСОКОМБIНАТ</v>
          </cell>
          <cell r="F431">
            <v>5140.0371400000004</v>
          </cell>
          <cell r="G431">
            <v>4927.5858399999997</v>
          </cell>
          <cell r="H431">
            <v>5265.6644500000002</v>
          </cell>
          <cell r="I431">
            <v>5270.7515899999999</v>
          </cell>
          <cell r="J431">
            <v>343.16575</v>
          </cell>
          <cell r="K431">
            <v>0</v>
          </cell>
          <cell r="L431">
            <v>0</v>
          </cell>
          <cell r="M431">
            <v>10.857849999999999</v>
          </cell>
          <cell r="N431">
            <v>5.0871399999999998</v>
          </cell>
        </row>
        <row r="432">
          <cell r="B432">
            <v>22</v>
          </cell>
          <cell r="C432" t="str">
            <v>ХМЕЛЬНИЦЬКА ОБЛАСТЬ</v>
          </cell>
          <cell r="D432">
            <v>5394995</v>
          </cell>
          <cell r="E432" t="str">
            <v>ВIДКРИТЕ АКЦIОНЕРНЕ ТОВАРИСТВО "ТЕОФIПОЛЬСЬКИЙ ЦУКРОВИЙ ЗАВОД"</v>
          </cell>
          <cell r="F432">
            <v>1128.38824</v>
          </cell>
          <cell r="G432">
            <v>1071.28441</v>
          </cell>
          <cell r="H432">
            <v>3216.2303400000001</v>
          </cell>
          <cell r="I432">
            <v>3696.4069800000002</v>
          </cell>
          <cell r="J432">
            <v>2625.12257</v>
          </cell>
          <cell r="K432">
            <v>0</v>
          </cell>
          <cell r="L432">
            <v>0</v>
          </cell>
          <cell r="M432">
            <v>372.19171</v>
          </cell>
          <cell r="N432">
            <v>365.15528</v>
          </cell>
        </row>
        <row r="433">
          <cell r="B433">
            <v>22</v>
          </cell>
          <cell r="C433" t="str">
            <v>ХМЕЛЬНИЦЬКА ОБЛАСТЬ</v>
          </cell>
          <cell r="D433">
            <v>377733</v>
          </cell>
          <cell r="E433" t="str">
            <v>ВIДКРИТЕ АКЦIОНЕРНЕ ТОВАРИСТВО СЛАВУТСЬКИЙ СОЛОДОВИЙ ЗАВОД</v>
          </cell>
          <cell r="F433">
            <v>12477.4185</v>
          </cell>
          <cell r="G433">
            <v>14764.18</v>
          </cell>
          <cell r="H433">
            <v>7102.8108899999997</v>
          </cell>
          <cell r="I433">
            <v>3656.8960299999999</v>
          </cell>
          <cell r="J433">
            <v>-11107.284</v>
          </cell>
          <cell r="K433">
            <v>0</v>
          </cell>
          <cell r="L433">
            <v>0</v>
          </cell>
          <cell r="M433">
            <v>2338.75605</v>
          </cell>
          <cell r="N433">
            <v>-3445.9149000000002</v>
          </cell>
        </row>
        <row r="434">
          <cell r="B434">
            <v>22</v>
          </cell>
          <cell r="C434" t="str">
            <v>ХМЕЛЬНИЦЬКА ОБЛАСТЬ</v>
          </cell>
          <cell r="D434">
            <v>32118309</v>
          </cell>
          <cell r="E434" t="str">
            <v>ТОВАРИСТВО З ОБМЕЖЕНОЮ ВIДПОВIДАЛЬНIСТЮ "БУДIВЕЛЬНИЙ АЛЬЯНС"</v>
          </cell>
          <cell r="F434">
            <v>1427.26539</v>
          </cell>
          <cell r="G434">
            <v>1437.70596</v>
          </cell>
          <cell r="H434">
            <v>3319.2352599999999</v>
          </cell>
          <cell r="I434">
            <v>3395.0972900000002</v>
          </cell>
          <cell r="J434">
            <v>1957.3913299999999</v>
          </cell>
          <cell r="K434">
            <v>0</v>
          </cell>
          <cell r="L434">
            <v>0</v>
          </cell>
          <cell r="M434">
            <v>103.01336999999999</v>
          </cell>
          <cell r="N434">
            <v>73.862020000000001</v>
          </cell>
        </row>
        <row r="435">
          <cell r="B435">
            <v>22</v>
          </cell>
          <cell r="C435" t="str">
            <v>ХМЕЛЬНИЦЬКА ОБЛАСТЬ</v>
          </cell>
          <cell r="D435">
            <v>33274434</v>
          </cell>
          <cell r="E435" t="str">
            <v>ТОВАРИСТВО З ОБМЕЖЕНОЮ ВIДПОВIДАЛЬНIСТЮ "ПРИВАТ ЛIЗИНГ"</v>
          </cell>
          <cell r="F435">
            <v>0</v>
          </cell>
          <cell r="G435">
            <v>0</v>
          </cell>
          <cell r="H435">
            <v>3050.4588600000002</v>
          </cell>
          <cell r="I435">
            <v>3169.54475</v>
          </cell>
          <cell r="J435">
            <v>3169.54475</v>
          </cell>
          <cell r="K435">
            <v>0</v>
          </cell>
          <cell r="L435">
            <v>0</v>
          </cell>
          <cell r="M435">
            <v>119.08626</v>
          </cell>
          <cell r="N435">
            <v>119.08626</v>
          </cell>
        </row>
        <row r="436">
          <cell r="B436">
            <v>22</v>
          </cell>
          <cell r="C436" t="str">
            <v>ХМЕЛЬНИЦЬКА ОБЛАСТЬ</v>
          </cell>
          <cell r="D436">
            <v>8597049</v>
          </cell>
          <cell r="E436" t="str">
            <v>ВIДДIЛ ДЕРЖАВНОЇ СЛУЖБИ ОХОРОНИ ПРИ УМВС УКРАЇНИ В ХМЕЛЬНИЦЬКIЙ ОБЛАСТI</v>
          </cell>
          <cell r="F436">
            <v>2455.5349999999999</v>
          </cell>
          <cell r="G436">
            <v>2449.3979800000002</v>
          </cell>
          <cell r="H436">
            <v>2888.85221</v>
          </cell>
          <cell r="I436">
            <v>3157.7383500000001</v>
          </cell>
          <cell r="J436">
            <v>708.34037000000001</v>
          </cell>
          <cell r="K436">
            <v>0</v>
          </cell>
          <cell r="L436">
            <v>0</v>
          </cell>
          <cell r="M436">
            <v>272.55121000000003</v>
          </cell>
          <cell r="N436">
            <v>268.88646</v>
          </cell>
        </row>
        <row r="437">
          <cell r="B437">
            <v>22</v>
          </cell>
          <cell r="C437" t="str">
            <v>ХМЕЛЬНИЦЬКА ОБЛАСТЬ</v>
          </cell>
          <cell r="D437">
            <v>1883177</v>
          </cell>
          <cell r="E437" t="str">
            <v>ТОВАРИСТВО З ОБМЕЖЕНОЮ ВIДПОВIДАЛЬНIСТЮ "ХМЕЛЬНИЦЬКА УНIВЕРСАЛЬНА КОМПАНIЯ"</v>
          </cell>
          <cell r="F437">
            <v>1097.13111</v>
          </cell>
          <cell r="G437">
            <v>1097.1714899999999</v>
          </cell>
          <cell r="H437">
            <v>2972.4578999999999</v>
          </cell>
          <cell r="I437">
            <v>2999.37345</v>
          </cell>
          <cell r="J437">
            <v>1902.2019600000001</v>
          </cell>
          <cell r="K437">
            <v>0</v>
          </cell>
          <cell r="L437">
            <v>-6.0560000000000003E-2</v>
          </cell>
          <cell r="M437">
            <v>28.605720000000002</v>
          </cell>
          <cell r="N437">
            <v>26.854189999999999</v>
          </cell>
        </row>
        <row r="438">
          <cell r="B438">
            <v>22</v>
          </cell>
          <cell r="C438" t="str">
            <v>ХМЕЛЬНИЦЬКА ОБЛАСТЬ</v>
          </cell>
          <cell r="D438">
            <v>3356128</v>
          </cell>
          <cell r="E438" t="str">
            <v>ХМЕЛЬНИЦЬКЕ МIСЬКЕ КОМУНАЛЬНЕ ПIДПРИЄМСТВО "ХМЕЛЬНИЦЬКВОДОКАНАЛ"</v>
          </cell>
          <cell r="F438">
            <v>3233.1280900000002</v>
          </cell>
          <cell r="G438">
            <v>3209.2849099999999</v>
          </cell>
          <cell r="H438">
            <v>2554.2888699999999</v>
          </cell>
          <cell r="I438">
            <v>2849.5708500000001</v>
          </cell>
          <cell r="J438">
            <v>-359.71406000000002</v>
          </cell>
          <cell r="K438">
            <v>0</v>
          </cell>
          <cell r="L438">
            <v>0</v>
          </cell>
          <cell r="M438">
            <v>305.63026000000002</v>
          </cell>
          <cell r="N438">
            <v>295.27078</v>
          </cell>
        </row>
        <row r="439">
          <cell r="B439">
            <v>22</v>
          </cell>
          <cell r="C439" t="str">
            <v>ХМЕЛЬНИЦЬКА ОБЛАСТЬ</v>
          </cell>
          <cell r="D439">
            <v>5518871</v>
          </cell>
          <cell r="E439" t="str">
            <v>ВIДКРИТЕ АКЦIОНЕРНЕ ТОВАРИСТВО "ХМЕЛЬНИЦЬКИЙ ЗАВОД БУДIВЕЛЬНИХ МАТЕРIАЛIВ"</v>
          </cell>
          <cell r="F439">
            <v>1300.8536300000001</v>
          </cell>
          <cell r="G439">
            <v>1344.1248900000001</v>
          </cell>
          <cell r="H439">
            <v>2346.6634199999999</v>
          </cell>
          <cell r="I439">
            <v>2538.17425</v>
          </cell>
          <cell r="J439">
            <v>1194.04936</v>
          </cell>
          <cell r="K439">
            <v>0</v>
          </cell>
          <cell r="L439">
            <v>0</v>
          </cell>
          <cell r="M439">
            <v>276.13718999999998</v>
          </cell>
          <cell r="N439">
            <v>191.51083</v>
          </cell>
        </row>
        <row r="440">
          <cell r="B440">
            <v>22</v>
          </cell>
          <cell r="C440" t="str">
            <v>ХМЕЛЬНИЦЬКА ОБЛАСТЬ</v>
          </cell>
          <cell r="D440">
            <v>5395078</v>
          </cell>
          <cell r="E440" t="str">
            <v>ХМЕЛЬНИЦЬКА ФIЛIЯ ЗАКРИТОГО АКЦIОНЕРНОГО ТОВАРИСТВА "УКРАЇНСЬКИЙ МОБIЛЬНИЙ ЗВ"ЯЗОК"</v>
          </cell>
          <cell r="F440">
            <v>2956.6</v>
          </cell>
          <cell r="G440">
            <v>2956.6149999999998</v>
          </cell>
          <cell r="H440">
            <v>2418.212</v>
          </cell>
          <cell r="I440">
            <v>2418.212</v>
          </cell>
          <cell r="J440">
            <v>-538.40300000000002</v>
          </cell>
          <cell r="K440">
            <v>0</v>
          </cell>
          <cell r="L440">
            <v>0</v>
          </cell>
          <cell r="M440">
            <v>0.17613000000000001</v>
          </cell>
          <cell r="N440">
            <v>0</v>
          </cell>
        </row>
        <row r="441">
          <cell r="B441">
            <v>22</v>
          </cell>
          <cell r="C441" t="str">
            <v>ХМЕЛЬНИЦЬКА ОБЛАСТЬ</v>
          </cell>
          <cell r="D441">
            <v>21336282</v>
          </cell>
          <cell r="E441" t="str">
            <v>ОРЕНДНЕ ПIДПРИЄМСТВО "ЗАХIДНА КОТЕЛЬНА"</v>
          </cell>
          <cell r="F441">
            <v>1631.76686</v>
          </cell>
          <cell r="G441">
            <v>1639.3703800000001</v>
          </cell>
          <cell r="H441">
            <v>2249.7699400000001</v>
          </cell>
          <cell r="I441">
            <v>2276.8849399999999</v>
          </cell>
          <cell r="J441">
            <v>637.51455999999996</v>
          </cell>
          <cell r="K441">
            <v>0</v>
          </cell>
          <cell r="L441">
            <v>0</v>
          </cell>
          <cell r="M441">
            <v>24.891539999999999</v>
          </cell>
          <cell r="N441">
            <v>17.28762</v>
          </cell>
        </row>
        <row r="442">
          <cell r="B442">
            <v>23</v>
          </cell>
          <cell r="C442" t="str">
            <v>ЧЕРКАСЬКА ОБЛАСТЬ</v>
          </cell>
          <cell r="D442">
            <v>20035957</v>
          </cell>
          <cell r="E442" t="str">
            <v>ЗАКРИТЕ АКЦIОНЕРНЕ ТОВАРИСТВО "ГАЛЛАХЕР УКРАЇНА"</v>
          </cell>
          <cell r="F442">
            <v>279472.967</v>
          </cell>
          <cell r="G442">
            <v>279892.39199999999</v>
          </cell>
          <cell r="H442">
            <v>325117.29599999997</v>
          </cell>
          <cell r="I442">
            <v>326250.505</v>
          </cell>
          <cell r="J442">
            <v>46358.112999999998</v>
          </cell>
          <cell r="K442">
            <v>0</v>
          </cell>
          <cell r="L442">
            <v>0</v>
          </cell>
          <cell r="M442">
            <v>754.06093999999996</v>
          </cell>
          <cell r="N442">
            <v>379.86117999999999</v>
          </cell>
        </row>
        <row r="443">
          <cell r="B443">
            <v>23</v>
          </cell>
          <cell r="C443" t="str">
            <v>ЧЕРКАСЬКА ОБЛАСТЬ</v>
          </cell>
          <cell r="D443">
            <v>31082518</v>
          </cell>
          <cell r="E443" t="str">
            <v>ТОВАРИСТВО З ОБМЕЖЕНОЮ ВIДПОВIДАЛЬНIСТЮ ЗОЛОТОНIСЬКИЙ ЛIКЕРО-ГОРIЛЧАНИЙ ЗАВОД "ЗЛАТОГОР"</v>
          </cell>
          <cell r="F443">
            <v>105904.258</v>
          </cell>
          <cell r="G443">
            <v>121731.228</v>
          </cell>
          <cell r="H443">
            <v>133188.19099999999</v>
          </cell>
          <cell r="I443">
            <v>151085.158</v>
          </cell>
          <cell r="J443">
            <v>29353.929800000002</v>
          </cell>
          <cell r="K443">
            <v>0</v>
          </cell>
          <cell r="L443">
            <v>0</v>
          </cell>
          <cell r="M443">
            <v>37706.7408</v>
          </cell>
          <cell r="N443">
            <v>17211.366099999999</v>
          </cell>
        </row>
        <row r="444">
          <cell r="B444">
            <v>23</v>
          </cell>
          <cell r="C444" t="str">
            <v>ЧЕРКАСЬКА ОБЛАСТЬ</v>
          </cell>
          <cell r="D444">
            <v>32718137</v>
          </cell>
          <cell r="E444" t="str">
            <v>ТОВАРИСТВО З ОБМЕЖЕНОЮ ВIДПОВIДАЛЬНIСТЮ "НАЦIОНАЛЬНА ГОРIЛЧАНА КОМПАНIЯ"</v>
          </cell>
          <cell r="F444">
            <v>-4861.0933000000005</v>
          </cell>
          <cell r="G444">
            <v>5814.8045099999999</v>
          </cell>
          <cell r="H444">
            <v>54420.318299999999</v>
          </cell>
          <cell r="I444">
            <v>86584.943700000003</v>
          </cell>
          <cell r="J444">
            <v>80770.139200000005</v>
          </cell>
          <cell r="K444">
            <v>0</v>
          </cell>
          <cell r="L444">
            <v>0</v>
          </cell>
          <cell r="M444">
            <v>42356.867299999998</v>
          </cell>
          <cell r="N444">
            <v>31680.964499999998</v>
          </cell>
        </row>
        <row r="445">
          <cell r="B445">
            <v>23</v>
          </cell>
          <cell r="C445" t="str">
            <v>ЧЕРКАСЬКА ОБЛАСТЬ</v>
          </cell>
          <cell r="D445">
            <v>32480414</v>
          </cell>
          <cell r="E445" t="str">
            <v>ТОВАРИСТВО З ОБМЕЖЕНОЮ ВIДПОВIДАЛЬНIСТЮ "ХЛIБНА НИВА"</v>
          </cell>
          <cell r="F445">
            <v>17389.708500000001</v>
          </cell>
          <cell r="G445">
            <v>20601.088199999998</v>
          </cell>
          <cell r="H445">
            <v>37809.367400000003</v>
          </cell>
          <cell r="I445">
            <v>45296.354800000001</v>
          </cell>
          <cell r="J445">
            <v>24695.266599999999</v>
          </cell>
          <cell r="K445">
            <v>0</v>
          </cell>
          <cell r="L445">
            <v>0</v>
          </cell>
          <cell r="M445">
            <v>10420.048500000001</v>
          </cell>
          <cell r="N445">
            <v>6978.6338400000004</v>
          </cell>
        </row>
        <row r="446">
          <cell r="B446">
            <v>23</v>
          </cell>
          <cell r="C446" t="str">
            <v>ЧЕРКАСЬКА ОБЛАСТЬ</v>
          </cell>
          <cell r="D446">
            <v>14216689</v>
          </cell>
          <cell r="E446" t="str">
            <v>ДЕРЖАВНЕ ПIДПРИЄМСТВО УМАНСЬКИЙ ЛIКЕРО-ГОРIЛЧАНИЙ ЗАВОД</v>
          </cell>
          <cell r="F446">
            <v>1350.99244</v>
          </cell>
          <cell r="G446">
            <v>5197.82</v>
          </cell>
          <cell r="H446">
            <v>37837.155899999998</v>
          </cell>
          <cell r="I446">
            <v>40985.612399999998</v>
          </cell>
          <cell r="J446">
            <v>35787.792399999998</v>
          </cell>
          <cell r="K446">
            <v>0</v>
          </cell>
          <cell r="L446">
            <v>-4496.2357000000002</v>
          </cell>
          <cell r="M446">
            <v>5148.3581400000003</v>
          </cell>
          <cell r="N446">
            <v>5148.3535700000002</v>
          </cell>
        </row>
        <row r="447">
          <cell r="B447">
            <v>23</v>
          </cell>
          <cell r="C447" t="str">
            <v>ЧЕРКАСЬКА ОБЛАСТЬ</v>
          </cell>
          <cell r="D447">
            <v>22800735</v>
          </cell>
          <cell r="E447" t="str">
            <v>ВIДКРИТЕ АКЦIОНЕРНЕ ТОВАРИСТВО "ЧЕРКАСИОБЛЕНЕРГО"</v>
          </cell>
          <cell r="F447">
            <v>23184.045399999999</v>
          </cell>
          <cell r="G447">
            <v>23233.274600000001</v>
          </cell>
          <cell r="H447">
            <v>35261.205900000001</v>
          </cell>
          <cell r="I447">
            <v>38291.324800000002</v>
          </cell>
          <cell r="J447">
            <v>15058.050300000001</v>
          </cell>
          <cell r="K447">
            <v>0</v>
          </cell>
          <cell r="L447">
            <v>0</v>
          </cell>
          <cell r="M447">
            <v>2942.7097100000001</v>
          </cell>
          <cell r="N447">
            <v>2938.7129199999999</v>
          </cell>
        </row>
        <row r="448">
          <cell r="B448">
            <v>23</v>
          </cell>
          <cell r="C448" t="str">
            <v>ЧЕРКАСЬКА ОБЛАСТЬ</v>
          </cell>
          <cell r="D448">
            <v>2469333</v>
          </cell>
          <cell r="E448" t="str">
            <v>УКРАЇНСЬКО - НIМЕЦЬКЕ ЗАКРИТЕ АКЦIОНЕРНЕ ТОВАРИСТВО "ГРАФIЯ УКРАЇНА"</v>
          </cell>
          <cell r="F448">
            <v>42979.076800000003</v>
          </cell>
          <cell r="G448">
            <v>42963.167999999998</v>
          </cell>
          <cell r="H448">
            <v>35098.869400000003</v>
          </cell>
          <cell r="I448">
            <v>35090.351300000002</v>
          </cell>
          <cell r="J448">
            <v>-7872.8167000000003</v>
          </cell>
          <cell r="K448">
            <v>0</v>
          </cell>
          <cell r="L448">
            <v>0</v>
          </cell>
          <cell r="M448">
            <v>3.0020899999999999</v>
          </cell>
          <cell r="N448">
            <v>-8.6640999999999995</v>
          </cell>
        </row>
        <row r="449">
          <cell r="B449">
            <v>23</v>
          </cell>
          <cell r="C449" t="str">
            <v>ЧЕРКАСЬКА ОБЛАСТЬ</v>
          </cell>
          <cell r="D449">
            <v>31803687</v>
          </cell>
          <cell r="E449" t="str">
            <v>ТОВАРИСТВО З ОБМЕЖЕНОЮ ВIДПОВIДАЛЬНIСТЮ "ЩЕДРИЙ ХУТIР"</v>
          </cell>
          <cell r="F449">
            <v>55567.643900000003</v>
          </cell>
          <cell r="G449">
            <v>60362.542500000003</v>
          </cell>
          <cell r="H449">
            <v>29798.429499999998</v>
          </cell>
          <cell r="I449">
            <v>21826.205999999998</v>
          </cell>
          <cell r="J449">
            <v>-38536.336000000003</v>
          </cell>
          <cell r="K449">
            <v>0</v>
          </cell>
          <cell r="L449">
            <v>0</v>
          </cell>
          <cell r="M449">
            <v>16.798870000000001</v>
          </cell>
          <cell r="N449">
            <v>-7972.2235000000001</v>
          </cell>
        </row>
        <row r="450">
          <cell r="B450">
            <v>23</v>
          </cell>
          <cell r="C450" t="str">
            <v>ЧЕРКАСЬКА ОБЛАСТЬ</v>
          </cell>
          <cell r="D450">
            <v>3361402</v>
          </cell>
          <cell r="E450" t="str">
            <v>ВIДКРИТЕ АКЦIОНЕРНЕ ТОВАРИСТВО ПО ГАЗОПОСТАЧАННЮ ТА ГАЗИФIКАЦIЇ "ЧЕРКАСИГАЗ"</v>
          </cell>
          <cell r="F450">
            <v>13078.8393</v>
          </cell>
          <cell r="G450">
            <v>13126.355299999999</v>
          </cell>
          <cell r="H450">
            <v>12926.5591</v>
          </cell>
          <cell r="I450">
            <v>15209.9529</v>
          </cell>
          <cell r="J450">
            <v>2083.5975600000002</v>
          </cell>
          <cell r="K450">
            <v>0</v>
          </cell>
          <cell r="L450">
            <v>-2.7598099999999999</v>
          </cell>
          <cell r="M450">
            <v>2231.3598499999998</v>
          </cell>
          <cell r="N450">
            <v>2211.4683500000001</v>
          </cell>
        </row>
        <row r="451">
          <cell r="B451">
            <v>23</v>
          </cell>
          <cell r="C451" t="str">
            <v>ЧЕРКАСЬКА ОБЛАСТЬ</v>
          </cell>
          <cell r="D451">
            <v>4694614</v>
          </cell>
          <cell r="E451" t="str">
            <v>УПРАВЛIННЯ МАГIСТРАЛЬНИХ ГАЗОПРОВОДIВ "ЧЕРКАСИТРАНСГАЗ" ДОЧIРНЬОЇ КОМПАНIЇ "УКРТРАНСГАЗ" НАЦIОНАЛЬНОЇ АКЦIОНЕРНОЇ КОМПАНIЇ "НАФТОГАЗ УКРАЇНИ"</v>
          </cell>
          <cell r="F451">
            <v>2139.18219</v>
          </cell>
          <cell r="G451">
            <v>2141.6650300000001</v>
          </cell>
          <cell r="H451">
            <v>11110.253199999999</v>
          </cell>
          <cell r="I451">
            <v>11110.65</v>
          </cell>
          <cell r="J451">
            <v>8968.9849699999995</v>
          </cell>
          <cell r="K451">
            <v>0</v>
          </cell>
          <cell r="L451">
            <v>0</v>
          </cell>
          <cell r="M451">
            <v>3.2977099999999999</v>
          </cell>
          <cell r="N451">
            <v>0.39683000000000002</v>
          </cell>
        </row>
        <row r="452">
          <cell r="B452">
            <v>23</v>
          </cell>
          <cell r="C452" t="str">
            <v>ЧЕРКАСЬКА ОБЛАСТЬ</v>
          </cell>
          <cell r="D452">
            <v>31407113</v>
          </cell>
          <cell r="E452" t="str">
            <v>ТОВАРИСТВО З ОБМЕЖЕНОЮ ВIДПОВIДАЛЬНIСТЮ З IНОЗЕМНИМИ IНВЕСТИЦIЯМИ "ЛIГГЕТТ-ДУКАТ (УКРАЇНА) ЛIМIТЕД"</v>
          </cell>
          <cell r="F452">
            <v>2243.79558</v>
          </cell>
          <cell r="G452">
            <v>2425.2849099999999</v>
          </cell>
          <cell r="H452">
            <v>10008.039699999999</v>
          </cell>
          <cell r="I452">
            <v>10015.6713</v>
          </cell>
          <cell r="J452">
            <v>7590.3864000000003</v>
          </cell>
          <cell r="K452">
            <v>0</v>
          </cell>
          <cell r="L452">
            <v>0</v>
          </cell>
          <cell r="M452">
            <v>3.4341900000000001</v>
          </cell>
          <cell r="N452">
            <v>-126.34469</v>
          </cell>
        </row>
        <row r="453">
          <cell r="B453">
            <v>23</v>
          </cell>
          <cell r="C453" t="str">
            <v>ЧЕРКАСЬКА ОБЛАСТЬ</v>
          </cell>
          <cell r="D453">
            <v>5765888</v>
          </cell>
          <cell r="E453" t="str">
            <v>ВIДКРИТЕ АКЦIОНЕРНЕ ТОВАРИСТВО "УМАНЬФЕРММАШ"</v>
          </cell>
          <cell r="F453">
            <v>7245.1067400000002</v>
          </cell>
          <cell r="G453">
            <v>7246.10095</v>
          </cell>
          <cell r="H453">
            <v>6176.3759499999996</v>
          </cell>
          <cell r="I453">
            <v>9656.1372100000008</v>
          </cell>
          <cell r="J453">
            <v>2410.0362599999999</v>
          </cell>
          <cell r="K453">
            <v>0</v>
          </cell>
          <cell r="L453">
            <v>0</v>
          </cell>
          <cell r="M453">
            <v>3483.7905700000001</v>
          </cell>
          <cell r="N453">
            <v>3479.76125</v>
          </cell>
        </row>
        <row r="454">
          <cell r="B454">
            <v>23</v>
          </cell>
          <cell r="C454" t="str">
            <v>ЧЕРКАСЬКА ОБЛАСТЬ</v>
          </cell>
          <cell r="D454">
            <v>31141625</v>
          </cell>
          <cell r="E454" t="str">
            <v>ДОЧIРНЄ ПIДПРИЄМСТВО "ЧЕРКАСЬКИЙ ОБЛАВТОДОР" ВIДКРИТОГО АКЦIОНЕРНОГО ТОВАРИСТВА "ДЕРЖАВНА АКЦIОНЕРНА КОМПАНIЯ "АВТОМОБIЛЬНI ДОРОГИ УКРАЇНИ"</v>
          </cell>
          <cell r="F454">
            <v>8591.2859700000008</v>
          </cell>
          <cell r="G454">
            <v>8636.2937199999997</v>
          </cell>
          <cell r="H454">
            <v>8300.5041000000001</v>
          </cell>
          <cell r="I454">
            <v>9058.1985000000004</v>
          </cell>
          <cell r="J454">
            <v>421.90478000000002</v>
          </cell>
          <cell r="K454">
            <v>0</v>
          </cell>
          <cell r="L454">
            <v>0</v>
          </cell>
          <cell r="M454">
            <v>707.27178000000004</v>
          </cell>
          <cell r="N454">
            <v>696.88241000000005</v>
          </cell>
        </row>
        <row r="455">
          <cell r="B455">
            <v>23</v>
          </cell>
          <cell r="C455" t="str">
            <v>ЧЕРКАСЬКА ОБЛАСТЬ</v>
          </cell>
          <cell r="D455">
            <v>204033</v>
          </cell>
          <cell r="E455" t="str">
            <v>ВIДКРИТЕ АКЦIОНЕРНЕ ТОВАРИСТВО "ЧЕРКАСЬКЕ ХIМВОЛОКНО"</v>
          </cell>
          <cell r="F455">
            <v>-4062.7631999999999</v>
          </cell>
          <cell r="G455">
            <v>-5746.5342000000001</v>
          </cell>
          <cell r="H455">
            <v>6847.0397400000002</v>
          </cell>
          <cell r="I455">
            <v>7468.1886299999996</v>
          </cell>
          <cell r="J455">
            <v>13214.7228</v>
          </cell>
          <cell r="K455">
            <v>0</v>
          </cell>
          <cell r="L455">
            <v>0</v>
          </cell>
          <cell r="M455">
            <v>461.75612000000001</v>
          </cell>
          <cell r="N455">
            <v>460.45566000000002</v>
          </cell>
        </row>
        <row r="456">
          <cell r="B456">
            <v>23</v>
          </cell>
          <cell r="C456" t="str">
            <v>ЧЕРКАСЬКА ОБЛАСТЬ</v>
          </cell>
          <cell r="D456">
            <v>5390419</v>
          </cell>
          <cell r="E456" t="str">
            <v>ВIДКРИТЕ АКЦIОНЕРНЕ ТОВАРИСТВО "ЧЕРКАСЬКИЙ АВТОБУС"</v>
          </cell>
          <cell r="F456">
            <v>-1788.2959000000001</v>
          </cell>
          <cell r="G456">
            <v>1125.4193399999999</v>
          </cell>
          <cell r="H456">
            <v>6880.6596300000001</v>
          </cell>
          <cell r="I456">
            <v>6736.0441499999997</v>
          </cell>
          <cell r="J456">
            <v>5610.6248100000003</v>
          </cell>
          <cell r="K456">
            <v>0</v>
          </cell>
          <cell r="L456">
            <v>0</v>
          </cell>
          <cell r="M456">
            <v>2783.9835899999998</v>
          </cell>
          <cell r="N456">
            <v>-151.33439000000001</v>
          </cell>
        </row>
        <row r="457">
          <cell r="B457">
            <v>23</v>
          </cell>
          <cell r="C457" t="str">
            <v>ЧЕРКАСЬКА ОБЛАСТЬ</v>
          </cell>
          <cell r="D457">
            <v>25207245</v>
          </cell>
          <cell r="E457" t="str">
            <v>ФIЛIЯ " КАНIВСЬКА ГЕС" ВIДКРИТОГО АКЦIОНЕРНОГО ТОВАРИСТВА "УКРГIДРОЕНЕРГО"</v>
          </cell>
          <cell r="F457">
            <v>6078.3653400000003</v>
          </cell>
          <cell r="G457">
            <v>6295.1016900000004</v>
          </cell>
          <cell r="H457">
            <v>6002.1690600000002</v>
          </cell>
          <cell r="I457">
            <v>5802.6021300000002</v>
          </cell>
          <cell r="J457">
            <v>-492.49955999999997</v>
          </cell>
          <cell r="K457">
            <v>0</v>
          </cell>
          <cell r="L457">
            <v>0</v>
          </cell>
          <cell r="M457">
            <v>4.0399799999999999</v>
          </cell>
          <cell r="N457">
            <v>-201.63398000000001</v>
          </cell>
        </row>
        <row r="458">
          <cell r="B458">
            <v>23</v>
          </cell>
          <cell r="C458" t="str">
            <v>ЧЕРКАСЬКА ОБЛАСТЬ</v>
          </cell>
          <cell r="D458">
            <v>2082522</v>
          </cell>
          <cell r="E458" t="str">
            <v>ТЕПЛОВИХ МЕРЕЖ "ЧЕРКАСИТЕПЛОКОМУНЕНЕРГО"</v>
          </cell>
          <cell r="F458">
            <v>3929.3258500000002</v>
          </cell>
          <cell r="G458">
            <v>3956.63114</v>
          </cell>
          <cell r="H458">
            <v>4503.2999499999996</v>
          </cell>
          <cell r="I458">
            <v>5076.9750800000002</v>
          </cell>
          <cell r="J458">
            <v>1120.34394</v>
          </cell>
          <cell r="K458">
            <v>0</v>
          </cell>
          <cell r="L458">
            <v>0</v>
          </cell>
          <cell r="M458">
            <v>538.06880999999998</v>
          </cell>
          <cell r="N458">
            <v>525.77953000000002</v>
          </cell>
        </row>
        <row r="459">
          <cell r="B459">
            <v>23</v>
          </cell>
          <cell r="C459" t="str">
            <v>ЧЕРКАСЬКА ОБЛАСТЬ</v>
          </cell>
          <cell r="D459">
            <v>205104</v>
          </cell>
          <cell r="E459" t="str">
            <v>ПIДПРИЄМСТВО "ЧЕРКАСЬКИЙ ДЕРЖАВНИЙ ЗАВОД ХIМIЧНИХ РЕАКТИВIВ"</v>
          </cell>
          <cell r="F459">
            <v>624.88306999999998</v>
          </cell>
          <cell r="G459">
            <v>244.91002</v>
          </cell>
          <cell r="H459">
            <v>4731.7427399999997</v>
          </cell>
          <cell r="I459">
            <v>4908.9484499999999</v>
          </cell>
          <cell r="J459">
            <v>4664.0384299999996</v>
          </cell>
          <cell r="K459">
            <v>0</v>
          </cell>
          <cell r="L459">
            <v>-163.10414</v>
          </cell>
          <cell r="M459">
            <v>2.6173799999999998</v>
          </cell>
          <cell r="N459">
            <v>2.61707</v>
          </cell>
        </row>
        <row r="460">
          <cell r="B460">
            <v>23</v>
          </cell>
          <cell r="C460" t="str">
            <v>ЧЕРКАСЬКА ОБЛАСТЬ</v>
          </cell>
          <cell r="D460">
            <v>31712600</v>
          </cell>
          <cell r="E460" t="str">
            <v>ТОВАРИСТВО З ОБМЕЖЕНОЮ ВIДПОВIДАЛЬНIСТЮ "ЧЕРКАСЬКИЙ ЛIКЕРО-ГОРIЛЧАНИЙ ЗАВОД"</v>
          </cell>
          <cell r="F460">
            <v>2670.3865500000002</v>
          </cell>
          <cell r="G460">
            <v>2789.6151300000001</v>
          </cell>
          <cell r="H460">
            <v>2792.6953800000001</v>
          </cell>
          <cell r="I460">
            <v>4085.8739399999999</v>
          </cell>
          <cell r="J460">
            <v>1296.25881</v>
          </cell>
          <cell r="K460">
            <v>0</v>
          </cell>
          <cell r="L460">
            <v>0</v>
          </cell>
          <cell r="M460">
            <v>794.47740999999996</v>
          </cell>
          <cell r="N460">
            <v>778.76837</v>
          </cell>
        </row>
        <row r="461">
          <cell r="B461">
            <v>23</v>
          </cell>
          <cell r="C461" t="str">
            <v>ЧЕРКАСЬКА ОБЛАСТЬ</v>
          </cell>
          <cell r="D461">
            <v>24358574</v>
          </cell>
          <cell r="E461" t="str">
            <v>ЧЕРКАСЬКА ФIЛIЯ ЗАТ "УКРАЇНСЬКИЙ МОБIЛЬНИЙ ЗВ'ЯЗОК"</v>
          </cell>
          <cell r="F461">
            <v>3881.38</v>
          </cell>
          <cell r="G461">
            <v>3881.3699200000001</v>
          </cell>
          <cell r="H461">
            <v>3407.9920000000002</v>
          </cell>
          <cell r="I461">
            <v>3407.9920000000002</v>
          </cell>
          <cell r="J461">
            <v>-473.37792000000002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B462">
            <v>24</v>
          </cell>
          <cell r="C462" t="str">
            <v>ЧЕРНIВЕЦЬКА ОБЛАСТЬ</v>
          </cell>
          <cell r="D462">
            <v>25082698</v>
          </cell>
          <cell r="E462" t="str">
            <v>ДЕПАРТАМЕНТ ЕКОНОМIКИ ЧЕРНIВЕЦЬКОЇ МIСЬКОЇ РАДИ</v>
          </cell>
          <cell r="F462">
            <v>8384.3250000000007</v>
          </cell>
          <cell r="G462">
            <v>8807.9970699999994</v>
          </cell>
          <cell r="H462">
            <v>16072.297</v>
          </cell>
          <cell r="I462">
            <v>16040.863300000001</v>
          </cell>
          <cell r="J462">
            <v>7232.8662299999996</v>
          </cell>
          <cell r="K462">
            <v>0</v>
          </cell>
          <cell r="L462">
            <v>0</v>
          </cell>
          <cell r="M462">
            <v>1634.37248</v>
          </cell>
          <cell r="N462">
            <v>628.56629999999996</v>
          </cell>
        </row>
        <row r="463">
          <cell r="B463">
            <v>24</v>
          </cell>
          <cell r="C463" t="str">
            <v>ЧЕРНIВЕЦЬКА ОБЛАСТЬ</v>
          </cell>
          <cell r="D463">
            <v>130760</v>
          </cell>
          <cell r="E463" t="str">
            <v>ВIДКРИТЕ АКЦIОНЕРНЕ ТОВАРИСТВО "ЕНЕРГОПОСТАЧАЛЬНА КОМПАНIЯ "ЧЕРНIВЦIОБЛЕНЕРГО"</v>
          </cell>
          <cell r="F463">
            <v>9965.1612999999998</v>
          </cell>
          <cell r="G463">
            <v>9347.1475499999997</v>
          </cell>
          <cell r="H463">
            <v>14561.6322</v>
          </cell>
          <cell r="I463">
            <v>15361.3081</v>
          </cell>
          <cell r="J463">
            <v>6014.1605200000004</v>
          </cell>
          <cell r="K463">
            <v>59.657060000000001</v>
          </cell>
          <cell r="L463">
            <v>59.657060000000001</v>
          </cell>
          <cell r="M463">
            <v>1034.8524</v>
          </cell>
          <cell r="N463">
            <v>780.59398999999996</v>
          </cell>
        </row>
        <row r="464">
          <cell r="B464">
            <v>24</v>
          </cell>
          <cell r="C464" t="str">
            <v>ЧЕРНIВЕЦЬКА ОБЛАСТЬ</v>
          </cell>
          <cell r="D464">
            <v>34396068</v>
          </cell>
          <cell r="E464" t="str">
            <v>ТОВАРИСТВО З ОБМЕЖЕНОЮ ВIДПОВIДАЛЬНIСТЮ "ЗЛАТОГОР" ЛУЖАНСЬКИЙ ЛIКЕРО-ГОРIЛЧАНИЙ ЗАВОД"</v>
          </cell>
          <cell r="F464">
            <v>0</v>
          </cell>
          <cell r="G464">
            <v>0</v>
          </cell>
          <cell r="H464">
            <v>4380.6000000000004</v>
          </cell>
          <cell r="I464">
            <v>11273.4624</v>
          </cell>
          <cell r="J464">
            <v>11273.4624</v>
          </cell>
          <cell r="K464">
            <v>0</v>
          </cell>
          <cell r="L464">
            <v>0</v>
          </cell>
          <cell r="M464">
            <v>6642.8610699999999</v>
          </cell>
          <cell r="N464">
            <v>6642.8610699999999</v>
          </cell>
        </row>
        <row r="465">
          <cell r="B465">
            <v>24</v>
          </cell>
          <cell r="C465" t="str">
            <v>ЧЕРНIВЕЦЬКА ОБЛАСТЬ</v>
          </cell>
          <cell r="D465">
            <v>22845873</v>
          </cell>
          <cell r="E465" t="str">
            <v>ЧЕРНIВЕЦЬКА ФIЛIЯ ДОЧIРНЬОЇ КОМПАНIЇ "ГАЗ УКРАЇНИ" НАЦIОНАЛЬНОЇ АКЦIОНЕРНОЇ КОМПАНIЇ "НАФТОГАЗ УКРАЇНИ"</v>
          </cell>
          <cell r="F465">
            <v>1842.2545700000001</v>
          </cell>
          <cell r="G465">
            <v>1794.3452299999999</v>
          </cell>
          <cell r="H465">
            <v>3763.5781499999998</v>
          </cell>
          <cell r="I465">
            <v>4224.6658399999997</v>
          </cell>
          <cell r="J465">
            <v>2430.3206100000002</v>
          </cell>
          <cell r="K465">
            <v>0</v>
          </cell>
          <cell r="L465">
            <v>0</v>
          </cell>
          <cell r="M465">
            <v>523.84969999999998</v>
          </cell>
          <cell r="N465">
            <v>461.08769000000001</v>
          </cell>
        </row>
        <row r="466">
          <cell r="B466">
            <v>24</v>
          </cell>
          <cell r="C466" t="str">
            <v>ЧЕРНIВЕЦЬКА ОБЛАСТЬ</v>
          </cell>
          <cell r="D466">
            <v>3361780</v>
          </cell>
          <cell r="E466" t="str">
            <v>ДЕРЖАВНЕ КОМУНАЛЬНЕ ПIДПРИЄМСТВО "ЧЕРНIВЦIВОДОКАНАЛ"</v>
          </cell>
          <cell r="F466">
            <v>1922.8754799999999</v>
          </cell>
          <cell r="G466">
            <v>3467.2079100000001</v>
          </cell>
          <cell r="H466">
            <v>747.80339000000004</v>
          </cell>
          <cell r="I466">
            <v>4092.1873500000002</v>
          </cell>
          <cell r="J466">
            <v>624.97943999999995</v>
          </cell>
          <cell r="K466">
            <v>1140.7076</v>
          </cell>
          <cell r="L466">
            <v>-2708.4110000000001</v>
          </cell>
          <cell r="M466">
            <v>3.9653299999999998</v>
          </cell>
          <cell r="N466">
            <v>2.9312999999999998</v>
          </cell>
        </row>
        <row r="467">
          <cell r="B467">
            <v>24</v>
          </cell>
          <cell r="C467" t="str">
            <v>ЧЕРНIВЕЦЬКА ОБЛАСТЬ</v>
          </cell>
          <cell r="D467">
            <v>21434932</v>
          </cell>
          <cell r="E467" t="str">
            <v>ЧЕРНIВЕЦЬКА ФIЛIЯ ЗАТ "УКРАЇНСЬКИЙ МОБIЛЬНИЙ ЗВ'ЯЗОК"</v>
          </cell>
          <cell r="F467">
            <v>3957.51</v>
          </cell>
          <cell r="G467">
            <v>3957.51</v>
          </cell>
          <cell r="H467">
            <v>3948.375</v>
          </cell>
          <cell r="I467">
            <v>3948.375</v>
          </cell>
          <cell r="J467">
            <v>-9.1349999999999998</v>
          </cell>
          <cell r="K467">
            <v>0</v>
          </cell>
          <cell r="L467">
            <v>0</v>
          </cell>
          <cell r="M467">
            <v>7.2749999999999995E-2</v>
          </cell>
          <cell r="N467">
            <v>0</v>
          </cell>
        </row>
        <row r="468">
          <cell r="B468">
            <v>24</v>
          </cell>
          <cell r="C468" t="str">
            <v>ЧЕРНIВЕЦЬКА ОБЛАСТЬ</v>
          </cell>
          <cell r="D468">
            <v>14262749</v>
          </cell>
          <cell r="E468" t="str">
            <v>ЗАКРИТЕ АКЦIОНЕРНЕ ТОВАРИСТВО "ТРАНСМОСТ "</v>
          </cell>
          <cell r="F468">
            <v>1030.84907</v>
          </cell>
          <cell r="G468">
            <v>2572.2542400000002</v>
          </cell>
          <cell r="H468">
            <v>4918.9417100000001</v>
          </cell>
          <cell r="I468">
            <v>3875.1493999999998</v>
          </cell>
          <cell r="J468">
            <v>1302.89516</v>
          </cell>
          <cell r="K468">
            <v>0</v>
          </cell>
          <cell r="L468">
            <v>0</v>
          </cell>
          <cell r="M468">
            <v>520.10009000000002</v>
          </cell>
          <cell r="N468">
            <v>-1043.7923000000001</v>
          </cell>
        </row>
        <row r="469">
          <cell r="B469">
            <v>24</v>
          </cell>
          <cell r="C469" t="str">
            <v>ЧЕРНIВЕЦЬКА ОБЛАСТЬ</v>
          </cell>
          <cell r="D469">
            <v>22836526</v>
          </cell>
          <cell r="E469" t="str">
            <v>ТОВАРИСТВО З ОБМЕЖЕНОЮ ВIДПОВIДАЛЬНIСТЮ ВИРОБНИЧО-КОМЕРЦIЙНЕ ТОВАРИСТВО "АРГО"</v>
          </cell>
          <cell r="F469">
            <v>2652.1979900000001</v>
          </cell>
          <cell r="G469">
            <v>4941.6566700000003</v>
          </cell>
          <cell r="H469">
            <v>2886.45253</v>
          </cell>
          <cell r="I469">
            <v>3633.6375499999999</v>
          </cell>
          <cell r="J469">
            <v>-1308.0191</v>
          </cell>
          <cell r="K469">
            <v>0</v>
          </cell>
          <cell r="L469">
            <v>0</v>
          </cell>
          <cell r="M469">
            <v>5196.7836900000002</v>
          </cell>
          <cell r="N469">
            <v>-399.03823999999997</v>
          </cell>
        </row>
        <row r="470">
          <cell r="B470">
            <v>24</v>
          </cell>
          <cell r="C470" t="str">
            <v>ЧЕРНIВЕЦЬКА ОБЛАСТЬ</v>
          </cell>
          <cell r="D470">
            <v>5508177</v>
          </cell>
          <cell r="E470" t="str">
            <v>ВIДКРИТЕ АКЦIОНЕРНЕ ТОВАРИСТВО "ЧЕРНIВЕЦЬКИЙ ЦЕГЕЛЬНИЙ ЗАВОД № 3"</v>
          </cell>
          <cell r="F470">
            <v>2089.78656</v>
          </cell>
          <cell r="G470">
            <v>3246.2359999999999</v>
          </cell>
          <cell r="H470">
            <v>4538.1342699999996</v>
          </cell>
          <cell r="I470">
            <v>3474.91977</v>
          </cell>
          <cell r="J470">
            <v>228.68377000000001</v>
          </cell>
          <cell r="K470">
            <v>0</v>
          </cell>
          <cell r="L470">
            <v>0</v>
          </cell>
          <cell r="M470">
            <v>588.88991999999996</v>
          </cell>
          <cell r="N470">
            <v>-903.21450000000004</v>
          </cell>
        </row>
        <row r="471">
          <cell r="B471">
            <v>24</v>
          </cell>
          <cell r="C471" t="str">
            <v>ЧЕРНIВЕЦЬКА ОБЛАСТЬ</v>
          </cell>
          <cell r="D471">
            <v>22849693</v>
          </cell>
          <cell r="E471" t="str">
            <v>КОМУНАЛЬНЕ ПIДПРИЄМСТВО МIСЬКИЙ ТОРГОВИЙ КОМПЛЕКС "КАЛИНIВСЬКИЙ РИНОК"</v>
          </cell>
          <cell r="F471">
            <v>2828.9444600000002</v>
          </cell>
          <cell r="G471">
            <v>2442.1149999999998</v>
          </cell>
          <cell r="H471">
            <v>3270.3362999999999</v>
          </cell>
          <cell r="I471">
            <v>3390.8724000000002</v>
          </cell>
          <cell r="J471">
            <v>948.75739999999996</v>
          </cell>
          <cell r="K471">
            <v>0</v>
          </cell>
          <cell r="L471">
            <v>0</v>
          </cell>
          <cell r="M471">
            <v>431.22030999999998</v>
          </cell>
          <cell r="N471">
            <v>420.53609999999998</v>
          </cell>
        </row>
        <row r="472">
          <cell r="B472">
            <v>24</v>
          </cell>
          <cell r="C472" t="str">
            <v>ЧЕРНIВЕЦЬКА ОБЛАСТЬ</v>
          </cell>
          <cell r="D472">
            <v>30208421</v>
          </cell>
          <cell r="E472" t="str">
            <v>ТОВАРИСТВО З ОБМЕЖЕНОЮ ВIДПОВIДАЛЬНIСТЮ "РОМА"</v>
          </cell>
          <cell r="F472">
            <v>2231.5182300000001</v>
          </cell>
          <cell r="G472">
            <v>2584.4652099999998</v>
          </cell>
          <cell r="H472">
            <v>2687.31846</v>
          </cell>
          <cell r="I472">
            <v>3098.8471199999999</v>
          </cell>
          <cell r="J472">
            <v>514.38190999999995</v>
          </cell>
          <cell r="K472">
            <v>0</v>
          </cell>
          <cell r="L472">
            <v>0</v>
          </cell>
          <cell r="M472">
            <v>211.85239999999999</v>
          </cell>
          <cell r="N472">
            <v>161.38847999999999</v>
          </cell>
        </row>
        <row r="473">
          <cell r="B473">
            <v>24</v>
          </cell>
          <cell r="C473" t="str">
            <v>ЧЕРНIВЕЦЬКА ОБЛАСТЬ</v>
          </cell>
          <cell r="D473">
            <v>14257808</v>
          </cell>
          <cell r="E473" t="str">
            <v>ПРИВАТНЕ ПIДПРИЄМСТВО "КОЛОС"</v>
          </cell>
          <cell r="F473">
            <v>1394.90509</v>
          </cell>
          <cell r="G473">
            <v>1425.9206200000001</v>
          </cell>
          <cell r="H473">
            <v>2640.4659900000001</v>
          </cell>
          <cell r="I473">
            <v>2701.61931</v>
          </cell>
          <cell r="J473">
            <v>1275.6986899999999</v>
          </cell>
          <cell r="K473">
            <v>0</v>
          </cell>
          <cell r="L473">
            <v>0</v>
          </cell>
          <cell r="M473">
            <v>150.01609999999999</v>
          </cell>
          <cell r="N473">
            <v>61.152009999999997</v>
          </cell>
        </row>
        <row r="474">
          <cell r="B474">
            <v>24</v>
          </cell>
          <cell r="C474" t="str">
            <v>ЧЕРНIВЕЦЬКА ОБЛАСТЬ</v>
          </cell>
          <cell r="D474">
            <v>5431689</v>
          </cell>
          <cell r="E474" t="str">
            <v>ОБЛАСНЕ ДЕРЖАВНЕ КОМУНАЛЬНЕ ПIДПРИЄМСТВО "ЧЕРНIВЦIОБЛТЕПЛОМЕРЕЖА"</v>
          </cell>
          <cell r="F474">
            <v>2193.45921</v>
          </cell>
          <cell r="G474">
            <v>2151.2609400000001</v>
          </cell>
          <cell r="H474">
            <v>2584.7741500000002</v>
          </cell>
          <cell r="I474">
            <v>2621.8796299999999</v>
          </cell>
          <cell r="J474">
            <v>470.61869000000002</v>
          </cell>
          <cell r="K474">
            <v>0</v>
          </cell>
          <cell r="L474">
            <v>-34.788580000000003</v>
          </cell>
          <cell r="M474">
            <v>0</v>
          </cell>
          <cell r="N474">
            <v>-2.44258</v>
          </cell>
        </row>
        <row r="475">
          <cell r="B475">
            <v>24</v>
          </cell>
          <cell r="C475" t="str">
            <v>ЧЕРНIВЕЦЬКА ОБЛАСТЬ</v>
          </cell>
          <cell r="D475">
            <v>21438976</v>
          </cell>
          <cell r="E475" t="str">
            <v>ДЕРЖАВНЕ ПIДПРИЄМСТВО БЕРЕГОМЕТСЬКЕ ДЕРЖАВНЕ ЛIСОМИСЛИВСЬКЕ ГОСПОДАРСТВО</v>
          </cell>
          <cell r="F475">
            <v>2350.4519399999999</v>
          </cell>
          <cell r="G475">
            <v>2466.8040599999999</v>
          </cell>
          <cell r="H475">
            <v>2543.62444</v>
          </cell>
          <cell r="I475">
            <v>2497.7177799999999</v>
          </cell>
          <cell r="J475">
            <v>30.913720000000001</v>
          </cell>
          <cell r="K475">
            <v>0</v>
          </cell>
          <cell r="L475">
            <v>0</v>
          </cell>
          <cell r="M475">
            <v>72.046719999999993</v>
          </cell>
          <cell r="N475">
            <v>-47.811660000000003</v>
          </cell>
        </row>
        <row r="476">
          <cell r="B476">
            <v>24</v>
          </cell>
          <cell r="C476" t="str">
            <v>ЧЕРНIВЕЦЬКА ОБЛАСТЬ</v>
          </cell>
          <cell r="D476">
            <v>31963989</v>
          </cell>
          <cell r="E476" t="str">
            <v>ДОЧIРНЄ ПIДПРИЄМСТВО "ЧЕРНIВЕЦЬКИЙ ОБЛАВТОДОР" ВАТ "ДАК "АВТОМОБIЛЬНI ДОРОГИ УКРАЇНИ"</v>
          </cell>
          <cell r="F476">
            <v>1891.0069800000001</v>
          </cell>
          <cell r="G476">
            <v>1626.47</v>
          </cell>
          <cell r="H476">
            <v>2441.9055199999998</v>
          </cell>
          <cell r="I476">
            <v>2435.92128</v>
          </cell>
          <cell r="J476">
            <v>809.45128</v>
          </cell>
          <cell r="K476">
            <v>0</v>
          </cell>
          <cell r="L476">
            <v>0</v>
          </cell>
          <cell r="M476">
            <v>38.98789</v>
          </cell>
          <cell r="N476">
            <v>-8.8655500000000007</v>
          </cell>
        </row>
        <row r="477">
          <cell r="B477">
            <v>24</v>
          </cell>
          <cell r="C477" t="str">
            <v>ЧЕРНIВЕЦЬКА ОБЛАСТЬ</v>
          </cell>
          <cell r="D477">
            <v>23250627</v>
          </cell>
          <cell r="E477" t="str">
            <v>ТОВАРИСТВО З ОБМЕЖЕНОЮ ВIДПОВIДАЛЬНIСТЮ "ДЕФIС"</v>
          </cell>
          <cell r="F477">
            <v>1550.5737099999999</v>
          </cell>
          <cell r="G477">
            <v>1629.0257899999999</v>
          </cell>
          <cell r="H477">
            <v>1432.0325600000001</v>
          </cell>
          <cell r="I477">
            <v>1905.2969700000001</v>
          </cell>
          <cell r="J477">
            <v>276.27118000000002</v>
          </cell>
          <cell r="K477">
            <v>0</v>
          </cell>
          <cell r="L477">
            <v>0</v>
          </cell>
          <cell r="M477">
            <v>105.26606</v>
          </cell>
          <cell r="N477">
            <v>98.058710000000005</v>
          </cell>
        </row>
        <row r="478">
          <cell r="B478">
            <v>24</v>
          </cell>
          <cell r="C478" t="str">
            <v>ЧЕРНIВЕЦЬКА ОБЛАСТЬ</v>
          </cell>
          <cell r="D478">
            <v>30045061</v>
          </cell>
          <cell r="E478" t="str">
            <v>ТОВАРИСТВО З ОБМЕЖЕНОЮ ВIДПОВIДАЛЬНIСТЮ "МАШЗАВОД"</v>
          </cell>
          <cell r="F478">
            <v>4450.0643600000003</v>
          </cell>
          <cell r="G478">
            <v>3192.0785599999999</v>
          </cell>
          <cell r="H478">
            <v>1402.1619800000001</v>
          </cell>
          <cell r="I478">
            <v>1772.77961</v>
          </cell>
          <cell r="J478">
            <v>-1419.299</v>
          </cell>
          <cell r="K478">
            <v>0</v>
          </cell>
          <cell r="L478">
            <v>0</v>
          </cell>
          <cell r="M478">
            <v>484.79694000000001</v>
          </cell>
          <cell r="N478">
            <v>369.35118999999997</v>
          </cell>
        </row>
        <row r="479">
          <cell r="B479">
            <v>24</v>
          </cell>
          <cell r="C479" t="str">
            <v>ЧЕРНIВЕЦЬКА ОБЛАСТЬ</v>
          </cell>
          <cell r="D479">
            <v>21440625</v>
          </cell>
          <cell r="E479" t="str">
            <v>ДЕРЖАВНЕ ЛIСОГОСПОДАРСЬКЕ ПIДПРИЄМСТВО "ДЕРЖЛIСГОСП"</v>
          </cell>
          <cell r="F479">
            <v>1513.6142500000001</v>
          </cell>
          <cell r="G479">
            <v>1473.0481600000001</v>
          </cell>
          <cell r="H479">
            <v>1765.8849600000001</v>
          </cell>
          <cell r="I479">
            <v>1771.96522</v>
          </cell>
          <cell r="J479">
            <v>298.91705999999999</v>
          </cell>
          <cell r="K479">
            <v>0</v>
          </cell>
          <cell r="L479">
            <v>0</v>
          </cell>
          <cell r="M479">
            <v>5.7297099999999999</v>
          </cell>
          <cell r="N479">
            <v>5.5997899999999996</v>
          </cell>
        </row>
        <row r="480">
          <cell r="B480">
            <v>24</v>
          </cell>
          <cell r="C480" t="str">
            <v>ЧЕРНIВЕЦЬКА ОБЛАСТЬ</v>
          </cell>
          <cell r="D480">
            <v>274453</v>
          </cell>
          <cell r="E480" t="str">
            <v>ЧЕРНIВЕЦЬКЕ ЛIСОГОСПОДАРСЬКЕ ДЕРЖАВНЕ ПIДПРИЄМСТВО</v>
          </cell>
          <cell r="F480">
            <v>1381.8336999999999</v>
          </cell>
          <cell r="G480">
            <v>1463.31575</v>
          </cell>
          <cell r="H480">
            <v>1701.17678</v>
          </cell>
          <cell r="I480">
            <v>1739.6740199999999</v>
          </cell>
          <cell r="J480">
            <v>276.35827</v>
          </cell>
          <cell r="K480">
            <v>0</v>
          </cell>
          <cell r="L480">
            <v>0</v>
          </cell>
          <cell r="M480">
            <v>92.611429999999999</v>
          </cell>
          <cell r="N480">
            <v>32.08907</v>
          </cell>
        </row>
        <row r="481">
          <cell r="B481">
            <v>24</v>
          </cell>
          <cell r="C481" t="str">
            <v>ЧЕРНIВЕЦЬКА ОБЛАСТЬ</v>
          </cell>
          <cell r="D481">
            <v>1037595</v>
          </cell>
          <cell r="E481" t="str">
            <v>ВIДКРИТЕ АКЦIОНЕРНЕ ТОВАРИСТВО "ЧЕРНIВЕЦЬКА ПЕРЕСУВНА МЕХАНIЗОВАНА КОЛОНА N 76"</v>
          </cell>
          <cell r="F481">
            <v>2535.4300899999998</v>
          </cell>
          <cell r="G481">
            <v>2713.86175</v>
          </cell>
          <cell r="H481">
            <v>1461.32143</v>
          </cell>
          <cell r="I481">
            <v>1723.4597900000001</v>
          </cell>
          <cell r="J481">
            <v>-990.40196000000003</v>
          </cell>
          <cell r="K481">
            <v>0</v>
          </cell>
          <cell r="L481">
            <v>-22.280999999999999</v>
          </cell>
          <cell r="M481">
            <v>218.86713</v>
          </cell>
          <cell r="N481">
            <v>214.90967000000001</v>
          </cell>
        </row>
        <row r="482">
          <cell r="B482">
            <v>25</v>
          </cell>
          <cell r="C482" t="str">
            <v>ЧЕРНIГIВСЬКА ОБЛАСТЬ</v>
          </cell>
          <cell r="D482">
            <v>14333202</v>
          </cell>
          <cell r="E482" t="str">
            <v>АКЦIОНЕРНЕ ТОВАРИСТВО ЗАКРИТОГО ТИПУ "А/Т ТЮТЮНОВА КОМПАНIЯ "В.А.Т.- ПРИЛУКИ"</v>
          </cell>
          <cell r="F482">
            <v>436439.60399999999</v>
          </cell>
          <cell r="G482">
            <v>440785.30300000001</v>
          </cell>
          <cell r="H482">
            <v>372592.50300000003</v>
          </cell>
          <cell r="I482">
            <v>379998.978</v>
          </cell>
          <cell r="J482">
            <v>-60786.324999999997</v>
          </cell>
          <cell r="K482">
            <v>0</v>
          </cell>
          <cell r="L482">
            <v>0</v>
          </cell>
          <cell r="M482">
            <v>7198.3792599999997</v>
          </cell>
          <cell r="N482">
            <v>2843.4972699999998</v>
          </cell>
        </row>
        <row r="483">
          <cell r="B483">
            <v>25</v>
          </cell>
          <cell r="C483" t="str">
            <v>ЧЕРНIГIВСЬКА ОБЛАСТЬ</v>
          </cell>
          <cell r="D483">
            <v>25881243</v>
          </cell>
          <cell r="E483" t="str">
            <v>ЧЕРНIГIВСЬКЕ ВIДДIЛЕННЯ ВIДКРИТОГО АКЦIОНЕРНОГО ТОВАРИСТВА "САН IНТЕРБРЮ УКРАЇНА"</v>
          </cell>
          <cell r="F483">
            <v>2567.8000000000002</v>
          </cell>
          <cell r="G483">
            <v>2730.7</v>
          </cell>
          <cell r="H483">
            <v>66018.006399999998</v>
          </cell>
          <cell r="I483">
            <v>70933.3318</v>
          </cell>
          <cell r="J483">
            <v>68202.631800000003</v>
          </cell>
          <cell r="K483">
            <v>0</v>
          </cell>
          <cell r="L483">
            <v>0</v>
          </cell>
          <cell r="M483">
            <v>5078.2652399999997</v>
          </cell>
          <cell r="N483">
            <v>4915.3253999999997</v>
          </cell>
        </row>
        <row r="484">
          <cell r="B484">
            <v>25</v>
          </cell>
          <cell r="C484" t="str">
            <v>ЧЕРНIГIВСЬКА ОБЛАСТЬ</v>
          </cell>
          <cell r="D484">
            <v>534663345</v>
          </cell>
          <cell r="E484" t="str">
            <v>НАФТОГАЗОВИДОБУВНЕ УПРАВЛIННЯ "ЧЕРНIГIВНАФТОГАЗ" СПIЛЬНА ДIЯЛЬНIСТЬ ЗА ДОГОВОРОМ 35-4</v>
          </cell>
          <cell r="F484">
            <v>25497.472099999999</v>
          </cell>
          <cell r="G484">
            <v>16528.927899999999</v>
          </cell>
          <cell r="H484">
            <v>48203.273699999998</v>
          </cell>
          <cell r="I484">
            <v>52559.2569</v>
          </cell>
          <cell r="J484">
            <v>36030.328999999998</v>
          </cell>
          <cell r="K484">
            <v>0</v>
          </cell>
          <cell r="L484">
            <v>0</v>
          </cell>
          <cell r="M484">
            <v>4600.8062600000003</v>
          </cell>
          <cell r="N484">
            <v>4355.9832399999996</v>
          </cell>
        </row>
        <row r="485">
          <cell r="B485">
            <v>25</v>
          </cell>
          <cell r="C485" t="str">
            <v>ЧЕРНIГIВСЬКА ОБЛАСТЬ</v>
          </cell>
          <cell r="D485">
            <v>136573</v>
          </cell>
          <cell r="E485" t="str">
            <v>СТРУКТУРНИЙ ПIДРОЗДIЛ НАФТОГАЗОВИДОБУВНЕ УПРАВЛIННЯ "ЧЕРНIГIВНАФТОГАЗ" ВАТ "УКРНАФТА"</v>
          </cell>
          <cell r="F485">
            <v>114306.303</v>
          </cell>
          <cell r="G485">
            <v>114358.78200000001</v>
          </cell>
          <cell r="H485">
            <v>33367.024899999997</v>
          </cell>
          <cell r="I485">
            <v>37880.766799999998</v>
          </cell>
          <cell r="J485">
            <v>-76478.014999999999</v>
          </cell>
          <cell r="K485">
            <v>0</v>
          </cell>
          <cell r="L485">
            <v>0</v>
          </cell>
          <cell r="M485">
            <v>5212.9195200000004</v>
          </cell>
          <cell r="N485">
            <v>4511.0806300000004</v>
          </cell>
        </row>
        <row r="486">
          <cell r="B486">
            <v>25</v>
          </cell>
          <cell r="C486" t="str">
            <v>ЧЕРНIГIВСЬКА ОБЛАСТЬ</v>
          </cell>
          <cell r="D486">
            <v>560242372</v>
          </cell>
          <cell r="E486" t="str">
            <v>ВIДКРИТЕ АКЦIОНЕРНЕ ТОВАРИСТВО "ГАЛС-К" УГОДА ПРО СПIЛЬНУ ДIЯЛЬНIСТЬ</v>
          </cell>
          <cell r="F486">
            <v>45063.347300000001</v>
          </cell>
          <cell r="G486">
            <v>36017.832600000002</v>
          </cell>
          <cell r="H486">
            <v>33470.520799999998</v>
          </cell>
          <cell r="I486">
            <v>37402.9519</v>
          </cell>
          <cell r="J486">
            <v>1385.11922</v>
          </cell>
          <cell r="K486">
            <v>0</v>
          </cell>
          <cell r="L486">
            <v>0</v>
          </cell>
          <cell r="M486">
            <v>3932.4310300000002</v>
          </cell>
          <cell r="N486">
            <v>3932.1187</v>
          </cell>
        </row>
        <row r="487">
          <cell r="B487">
            <v>25</v>
          </cell>
          <cell r="C487" t="str">
            <v>ЧЕРНIГIВСЬКА ОБЛАСТЬ</v>
          </cell>
          <cell r="D487">
            <v>5517564</v>
          </cell>
          <cell r="E487" t="str">
            <v>ЗАКРИТЕ АКЦIОНЕРНЕ ТОВАРИСТВО "ЧЕРНIГIВСЬКИЙ ПИВКОМБIНАТ "ДЕСНА"</v>
          </cell>
          <cell r="F487">
            <v>96471.9902</v>
          </cell>
          <cell r="G487">
            <v>96453.938899999994</v>
          </cell>
          <cell r="H487">
            <v>22910.749100000001</v>
          </cell>
          <cell r="I487">
            <v>22556.345399999998</v>
          </cell>
          <cell r="J487">
            <v>-73897.593999999997</v>
          </cell>
          <cell r="K487">
            <v>0</v>
          </cell>
          <cell r="L487">
            <v>0</v>
          </cell>
          <cell r="M487">
            <v>0</v>
          </cell>
          <cell r="N487">
            <v>-4.09171</v>
          </cell>
        </row>
        <row r="488">
          <cell r="B488">
            <v>25</v>
          </cell>
          <cell r="C488" t="str">
            <v>ЧЕРНIГIВСЬКА ОБЛАСТЬ</v>
          </cell>
          <cell r="D488">
            <v>136875</v>
          </cell>
          <cell r="E488" t="str">
            <v>ГНIДИНЦВСЬКИЙ ГАЗОПЕРЕРОБНИЙ ЗАВОД ВДКРИТОГО АКЦОНЕРНОГО ТОВАРИСТВА "УКРНАФТА"</v>
          </cell>
          <cell r="F488">
            <v>14820.1394</v>
          </cell>
          <cell r="G488">
            <v>14820.1394</v>
          </cell>
          <cell r="H488">
            <v>19309.853999999999</v>
          </cell>
          <cell r="I488">
            <v>21611.232100000001</v>
          </cell>
          <cell r="J488">
            <v>6791.09267</v>
          </cell>
          <cell r="K488">
            <v>0</v>
          </cell>
          <cell r="L488">
            <v>0</v>
          </cell>
          <cell r="M488">
            <v>2301.3780000000002</v>
          </cell>
          <cell r="N488">
            <v>2301.3780000000002</v>
          </cell>
        </row>
        <row r="489">
          <cell r="B489">
            <v>25</v>
          </cell>
          <cell r="C489" t="str">
            <v>ЧЕРНIГIВСЬКА ОБЛАСТЬ</v>
          </cell>
          <cell r="D489">
            <v>26333503</v>
          </cell>
          <cell r="E489" t="str">
            <v>ПРЕДСТАВНИЦТВО "РЕГАЛ ПЕТРОЛЕУМ КОРПОРЕЙШН ЛIМIТЕД"</v>
          </cell>
          <cell r="F489">
            <v>0</v>
          </cell>
          <cell r="G489">
            <v>0</v>
          </cell>
          <cell r="H489">
            <v>18526.297299999998</v>
          </cell>
          <cell r="I489">
            <v>20257.547299999998</v>
          </cell>
          <cell r="J489">
            <v>20257.547299999998</v>
          </cell>
          <cell r="K489">
            <v>0</v>
          </cell>
          <cell r="L489">
            <v>0</v>
          </cell>
          <cell r="M489">
            <v>2031.3058599999999</v>
          </cell>
          <cell r="N489">
            <v>2031.2512999999999</v>
          </cell>
        </row>
        <row r="490">
          <cell r="B490">
            <v>25</v>
          </cell>
          <cell r="C490" t="str">
            <v>ЧЕРНIГIВСЬКА ОБЛАСТЬ</v>
          </cell>
          <cell r="D490">
            <v>22815333</v>
          </cell>
          <cell r="E490" t="str">
            <v>ВIДКРИТЕ АКЦIОНЕРНЕ ТОВАРИСТВО ЕНЕРГОПОСТАЧАЛЬНА КОМПАНIЯ "ЧЕРНIГIВОБЛЕНЕРГО"</v>
          </cell>
          <cell r="F490">
            <v>14695.0067</v>
          </cell>
          <cell r="G490">
            <v>14890.695299999999</v>
          </cell>
          <cell r="H490">
            <v>14921.22</v>
          </cell>
          <cell r="I490">
            <v>16023.4938</v>
          </cell>
          <cell r="J490">
            <v>1132.7984200000001</v>
          </cell>
          <cell r="K490">
            <v>0</v>
          </cell>
          <cell r="L490">
            <v>0</v>
          </cell>
          <cell r="M490">
            <v>1347.86735</v>
          </cell>
          <cell r="N490">
            <v>1102.2737199999999</v>
          </cell>
        </row>
        <row r="491">
          <cell r="B491">
            <v>25</v>
          </cell>
          <cell r="C491" t="str">
            <v>ЧЕРНIГIВСЬКА ОБЛАСТЬ</v>
          </cell>
          <cell r="D491">
            <v>375361</v>
          </cell>
          <cell r="E491" t="str">
            <v>ДЕРЖАВНЕ ПIДПРИЄМСТВО "IЧНЯНСЬКИЙ СПИРТОВИЙ ЗАВОД"</v>
          </cell>
          <cell r="F491">
            <v>13036.0473</v>
          </cell>
          <cell r="G491">
            <v>13138.290499999999</v>
          </cell>
          <cell r="H491">
            <v>14935.8303</v>
          </cell>
          <cell r="I491">
            <v>15630.551299999999</v>
          </cell>
          <cell r="J491">
            <v>2492.2607899999998</v>
          </cell>
          <cell r="K491">
            <v>0</v>
          </cell>
          <cell r="L491">
            <v>0</v>
          </cell>
          <cell r="M491">
            <v>274.81966999999997</v>
          </cell>
          <cell r="N491">
            <v>262.97944999999999</v>
          </cell>
        </row>
        <row r="492">
          <cell r="B492">
            <v>25</v>
          </cell>
          <cell r="C492" t="str">
            <v>ЧЕРНIГIВСЬКА ОБЛАСТЬ</v>
          </cell>
          <cell r="D492">
            <v>31597869</v>
          </cell>
          <cell r="E492" t="str">
            <v>ЗАКРИТЕ АКЦIОНЕРНЕ ТОВАРИСТВО "ЧЕРНIГIВСЬКIЙ ЛIКЕРО-ГОРIЛЧАНИЙ ЗАВОД "ЧЕРНIГIВСЬКА ГОРIЛКА"</v>
          </cell>
          <cell r="F492">
            <v>13331.194299999999</v>
          </cell>
          <cell r="G492">
            <v>13777.134</v>
          </cell>
          <cell r="H492">
            <v>7964.6346700000004</v>
          </cell>
          <cell r="I492">
            <v>11978.038200000001</v>
          </cell>
          <cell r="J492">
            <v>-1799.0959</v>
          </cell>
          <cell r="K492">
            <v>2.0894499999999998</v>
          </cell>
          <cell r="L492">
            <v>2.0894499999999998</v>
          </cell>
          <cell r="M492">
            <v>3709.4916899999998</v>
          </cell>
          <cell r="N492">
            <v>3516.47955</v>
          </cell>
        </row>
        <row r="493">
          <cell r="B493">
            <v>25</v>
          </cell>
          <cell r="C493" t="str">
            <v>ЧЕРНIГIВСЬКА ОБЛАСТЬ</v>
          </cell>
          <cell r="D493">
            <v>22825155</v>
          </cell>
          <cell r="E493" t="str">
            <v>ТОВАРИСТВО З ОБМЕЖЕНОЮ ВIДПОВIДАЛЬНIСТЮ "ЛТ ЧЕЗАРА"</v>
          </cell>
          <cell r="F493">
            <v>3793.78134</v>
          </cell>
          <cell r="G493">
            <v>3955.6655700000001</v>
          </cell>
          <cell r="H493">
            <v>6701.8207499999999</v>
          </cell>
          <cell r="I493">
            <v>6850.0771000000004</v>
          </cell>
          <cell r="J493">
            <v>2894.4115299999999</v>
          </cell>
          <cell r="K493">
            <v>0</v>
          </cell>
          <cell r="L493">
            <v>0</v>
          </cell>
          <cell r="M493">
            <v>365.21721000000002</v>
          </cell>
          <cell r="N493">
            <v>148.25635</v>
          </cell>
        </row>
        <row r="494">
          <cell r="B494">
            <v>25</v>
          </cell>
          <cell r="C494" t="str">
            <v>ЧЕРНIГIВСЬКА ОБЛАСТЬ</v>
          </cell>
          <cell r="D494">
            <v>536507917</v>
          </cell>
          <cell r="E494" t="str">
            <v>ДОГОВIР СПIЛЬНОЇ ДIЯЛЬНОСТI ДОЧ ПIДПРИЄМСТВА НАЦIОНАЛЬНОЇ АКЦIОНЕРНОЇ КОМПАНIЇ "НАДРА УКРАЇНИ" "ЧЕРНIГIВНАФТОГАЗГЕОЛОГIЯ" ТА ЗАТ "ГАЗ-МДС"</v>
          </cell>
          <cell r="F494">
            <v>2459.33284</v>
          </cell>
          <cell r="G494">
            <v>2448.56277</v>
          </cell>
          <cell r="H494">
            <v>6623.8473199999999</v>
          </cell>
          <cell r="I494">
            <v>6746.1495199999999</v>
          </cell>
          <cell r="J494">
            <v>4297.5867500000004</v>
          </cell>
          <cell r="K494">
            <v>0</v>
          </cell>
          <cell r="L494">
            <v>0</v>
          </cell>
          <cell r="M494">
            <v>123.32491</v>
          </cell>
          <cell r="N494">
            <v>123.17143</v>
          </cell>
        </row>
        <row r="495">
          <cell r="B495">
            <v>25</v>
          </cell>
          <cell r="C495" t="str">
            <v>ЧЕРНIГIВСЬКА ОБЛАСТЬ</v>
          </cell>
          <cell r="D495">
            <v>33144497</v>
          </cell>
          <cell r="E495" t="str">
            <v>ФIЛIЯ "БУДIВЕЛЬНЕ УПРАВЛIННЯ "ДНIПРО-МIСТ" ТОВАРИСТВА З ОБМЕЖЕНОЮ ВIДПОВIДАЛЬНIСТЮ "БМК ПЛАНЕТА-МIСТ"</v>
          </cell>
          <cell r="F495">
            <v>2774.9816300000002</v>
          </cell>
          <cell r="G495">
            <v>2774.3910000000001</v>
          </cell>
          <cell r="H495">
            <v>6603.03251</v>
          </cell>
          <cell r="I495">
            <v>6603.1025099999997</v>
          </cell>
          <cell r="J495">
            <v>3828.7115100000001</v>
          </cell>
          <cell r="K495">
            <v>0</v>
          </cell>
          <cell r="L495">
            <v>0</v>
          </cell>
          <cell r="M495">
            <v>9.0300000000000005E-2</v>
          </cell>
          <cell r="N495">
            <v>6.9989999999999997E-2</v>
          </cell>
        </row>
        <row r="496">
          <cell r="B496">
            <v>25</v>
          </cell>
          <cell r="C496" t="str">
            <v>ЧЕРНIГIВСЬКА ОБЛАСТЬ</v>
          </cell>
          <cell r="D496">
            <v>3357671</v>
          </cell>
          <cell r="E496" t="str">
            <v>ВIДКРИТЕ АКЦIОНЕРНЕ ТОВАРИСТВО "ОБЛТЕПЛОКОМУНЕНЕРГО"</v>
          </cell>
          <cell r="F496">
            <v>5597.6605200000004</v>
          </cell>
          <cell r="G496">
            <v>3647.7261800000001</v>
          </cell>
          <cell r="H496">
            <v>3121.90319</v>
          </cell>
          <cell r="I496">
            <v>5320.7355299999999</v>
          </cell>
          <cell r="J496">
            <v>1673.00935</v>
          </cell>
          <cell r="K496">
            <v>0</v>
          </cell>
          <cell r="L496">
            <v>-2851.7193000000002</v>
          </cell>
          <cell r="M496">
            <v>3.1269999999999999E-2</v>
          </cell>
          <cell r="N496">
            <v>0.03</v>
          </cell>
        </row>
        <row r="497">
          <cell r="B497">
            <v>25</v>
          </cell>
          <cell r="C497" t="str">
            <v>ЧЕРНIГIВСЬКА ОБЛАСТЬ</v>
          </cell>
          <cell r="D497">
            <v>3358222</v>
          </cell>
          <cell r="E497" t="str">
            <v>КОМУНАЛЬНЕ ПIДПРИЄМСТВО "ЧЕРНIГIВВОДОКАНАЛ" ЧЕРНIГIВСЬКОЇ МIСЬКОЇ РАДИ</v>
          </cell>
          <cell r="F497">
            <v>3078.02909</v>
          </cell>
          <cell r="G497">
            <v>3035.3901300000002</v>
          </cell>
          <cell r="H497">
            <v>3611.9479200000001</v>
          </cell>
          <cell r="I497">
            <v>4575.4093499999999</v>
          </cell>
          <cell r="J497">
            <v>1540.0192199999999</v>
          </cell>
          <cell r="K497">
            <v>0</v>
          </cell>
          <cell r="L497">
            <v>0</v>
          </cell>
          <cell r="M497">
            <v>966.86006999999995</v>
          </cell>
          <cell r="N497">
            <v>962.71618999999998</v>
          </cell>
        </row>
        <row r="498">
          <cell r="B498">
            <v>25</v>
          </cell>
          <cell r="C498" t="str">
            <v>ЧЕРНIГIВСЬКА ОБЛАСТЬ</v>
          </cell>
          <cell r="D498">
            <v>32016315</v>
          </cell>
          <cell r="E498" t="str">
            <v>ДОЧIРНЄ ПIДПРИЄМСТВО "ЧЕРНIГIВСЬКИЙ ОБЛАВТОДОР" ВIДКРИТОГО АКЦIОНЕРНОГО ТОВАРИСТВА "ДЕРЖАВНА АКЦIОНЕРНА КОМПАНIЯ "АВТОМОБIЛЬНI ДОРОГИ УКРАЇНИ"</v>
          </cell>
          <cell r="F498">
            <v>4372.9549200000001</v>
          </cell>
          <cell r="G498">
            <v>4366.9624199999998</v>
          </cell>
          <cell r="H498">
            <v>4262.3882299999996</v>
          </cell>
          <cell r="I498">
            <v>4237.2055099999998</v>
          </cell>
          <cell r="J498">
            <v>-129.75691</v>
          </cell>
          <cell r="K498">
            <v>0</v>
          </cell>
          <cell r="L498">
            <v>0</v>
          </cell>
          <cell r="M498">
            <v>0.74228000000000005</v>
          </cell>
          <cell r="N498">
            <v>-25.18272</v>
          </cell>
        </row>
        <row r="499">
          <cell r="B499">
            <v>25</v>
          </cell>
          <cell r="C499" t="str">
            <v>ЧЕРНIГIВСЬКА ОБЛАСТЬ</v>
          </cell>
          <cell r="D499">
            <v>30731879</v>
          </cell>
          <cell r="E499" t="str">
            <v>ЗАКРИТЕ АКЦIОНЕРНЕ ТОВАРИСТВО "ШЛЯХО-БУДIВЕЛЬНЕ УПРАВЛIННЯ N 14"</v>
          </cell>
          <cell r="F499">
            <v>3604.5212900000001</v>
          </cell>
          <cell r="G499">
            <v>2919.8144600000001</v>
          </cell>
          <cell r="H499">
            <v>4105.3117099999999</v>
          </cell>
          <cell r="I499">
            <v>4202.3619699999999</v>
          </cell>
          <cell r="J499">
            <v>1282.5475100000001</v>
          </cell>
          <cell r="K499">
            <v>0</v>
          </cell>
          <cell r="L499">
            <v>0</v>
          </cell>
          <cell r="M499">
            <v>100.01045999999999</v>
          </cell>
          <cell r="N499">
            <v>97.050259999999994</v>
          </cell>
        </row>
        <row r="500">
          <cell r="B500">
            <v>25</v>
          </cell>
          <cell r="C500" t="str">
            <v>ЧЕРНIГIВСЬКА ОБЛАСТЬ</v>
          </cell>
          <cell r="D500">
            <v>31188527</v>
          </cell>
          <cell r="E500" t="str">
            <v>ЗАКРИТЕ АКЦIОНЕРНЕ ТОВАРИСТВО "ТФ КАБЕЛЬ"</v>
          </cell>
          <cell r="F500">
            <v>2112.1568600000001</v>
          </cell>
          <cell r="G500">
            <v>2109.1067400000002</v>
          </cell>
          <cell r="H500">
            <v>3329.9954699999998</v>
          </cell>
          <cell r="I500">
            <v>3611.4737500000001</v>
          </cell>
          <cell r="J500">
            <v>1502.3670099999999</v>
          </cell>
          <cell r="K500">
            <v>0</v>
          </cell>
          <cell r="L500">
            <v>0</v>
          </cell>
          <cell r="M500">
            <v>282.00035000000003</v>
          </cell>
          <cell r="N500">
            <v>281.47815000000003</v>
          </cell>
        </row>
        <row r="501">
          <cell r="B501">
            <v>25</v>
          </cell>
          <cell r="C501" t="str">
            <v>ЧЕРНIГIВСЬКА ОБЛАСТЬ</v>
          </cell>
          <cell r="D501">
            <v>3358104</v>
          </cell>
          <cell r="E501" t="str">
            <v>ВIДКРИТЕ АКЦIОНЕРНЕ ТОВАРИСТВО ПО ГАЗОПОСТАЧАННЮ ТА ГАЗИФIКАЦIЇ "ЧЕРНIГIВГАЗ"</v>
          </cell>
          <cell r="F501">
            <v>6147.6400800000001</v>
          </cell>
          <cell r="G501">
            <v>6344.3168400000004</v>
          </cell>
          <cell r="H501">
            <v>3113.8054999999999</v>
          </cell>
          <cell r="I501">
            <v>3487.04682</v>
          </cell>
          <cell r="J501">
            <v>-2857.27</v>
          </cell>
          <cell r="K501">
            <v>0</v>
          </cell>
          <cell r="L501">
            <v>-39.150010000000002</v>
          </cell>
          <cell r="M501">
            <v>385.91719999999998</v>
          </cell>
          <cell r="N501">
            <v>334.09100000000001</v>
          </cell>
        </row>
        <row r="502">
          <cell r="B502">
            <v>26</v>
          </cell>
          <cell r="C502" t="str">
            <v>М.КИЇВ</v>
          </cell>
          <cell r="D502">
            <v>20077720</v>
          </cell>
          <cell r="E502" t="str">
            <v>НАЦIОНАЛЬНА АКЦIОНЕРНА КОМПАНIЯ "НАФТОГАЗ УКРАЇНИ"</v>
          </cell>
          <cell r="F502">
            <v>4904370.83</v>
          </cell>
          <cell r="G502">
            <v>5326303.6399999997</v>
          </cell>
          <cell r="H502">
            <v>3546498.52</v>
          </cell>
          <cell r="I502">
            <v>6437580.6900000004</v>
          </cell>
          <cell r="J502">
            <v>1111277.05</v>
          </cell>
          <cell r="K502">
            <v>1634179.7</v>
          </cell>
          <cell r="L502">
            <v>-2409653.7999999998</v>
          </cell>
          <cell r="M502">
            <v>21560.268</v>
          </cell>
          <cell r="N502">
            <v>-110617.76</v>
          </cell>
        </row>
        <row r="503">
          <cell r="B503">
            <v>26</v>
          </cell>
          <cell r="C503" t="str">
            <v>М.КИЇВ</v>
          </cell>
          <cell r="D503">
            <v>135390</v>
          </cell>
          <cell r="E503" t="str">
            <v>ВIДКРИТЕ АКЦIОНЕРНЕ ТОВАРИСТВО "УКРНАФТА"</v>
          </cell>
          <cell r="F503">
            <v>1461937.47</v>
          </cell>
          <cell r="G503">
            <v>1444889.8</v>
          </cell>
          <cell r="H503">
            <v>1857091.17</v>
          </cell>
          <cell r="I503">
            <v>1970056.57</v>
          </cell>
          <cell r="J503">
            <v>525166.77599999995</v>
          </cell>
          <cell r="K503">
            <v>0</v>
          </cell>
          <cell r="L503">
            <v>-5.20113</v>
          </cell>
          <cell r="M503">
            <v>133274.12400000001</v>
          </cell>
          <cell r="N503">
            <v>113113.773</v>
          </cell>
        </row>
        <row r="504">
          <cell r="B504">
            <v>26</v>
          </cell>
          <cell r="C504" t="str">
            <v>М.КИЇВ</v>
          </cell>
          <cell r="D504">
            <v>24584661</v>
          </cell>
          <cell r="E504" t="str">
            <v>ДЕРЖАВНЕ ПIДПРИЄМСТВО "НАЦIОНАЛЬНА АТОМНА ЕНЕРГОГЕНЕРУЮЧА КОМПАНIЯ "ЕНЕРГОАТОМ"</v>
          </cell>
          <cell r="F504">
            <v>898843.33</v>
          </cell>
          <cell r="G504">
            <v>1261339.82</v>
          </cell>
          <cell r="H504">
            <v>-50544.805</v>
          </cell>
          <cell r="I504">
            <v>1617569.44</v>
          </cell>
          <cell r="J504">
            <v>356229.62099999998</v>
          </cell>
          <cell r="K504">
            <v>0</v>
          </cell>
          <cell r="L504">
            <v>-1294656.1000000001</v>
          </cell>
          <cell r="M504">
            <v>147108.55799999999</v>
          </cell>
          <cell r="N504">
            <v>147099.22399999999</v>
          </cell>
        </row>
        <row r="505">
          <cell r="B505">
            <v>26</v>
          </cell>
          <cell r="C505" t="str">
            <v>М.КИЇВ</v>
          </cell>
          <cell r="D505">
            <v>21673832</v>
          </cell>
          <cell r="E505" t="str">
            <v>ЗАКРИТЕ АКЦIОНЕРНЕ ТОВАРИСТВО "КИЇВСТАР ДЖ. ЕС. ЕМ."</v>
          </cell>
          <cell r="F505">
            <v>770941.03599999996</v>
          </cell>
          <cell r="G505">
            <v>761572.24699999997</v>
          </cell>
          <cell r="H505">
            <v>1434788.94</v>
          </cell>
          <cell r="I505">
            <v>1522089.99</v>
          </cell>
          <cell r="J505">
            <v>760517.74199999997</v>
          </cell>
          <cell r="K505">
            <v>0</v>
          </cell>
          <cell r="L505">
            <v>0</v>
          </cell>
          <cell r="M505">
            <v>87407.441399999996</v>
          </cell>
          <cell r="N505">
            <v>87301.053199999995</v>
          </cell>
        </row>
        <row r="506">
          <cell r="B506">
            <v>26</v>
          </cell>
          <cell r="C506" t="str">
            <v>М.КИЇВ</v>
          </cell>
          <cell r="D506">
            <v>21560766</v>
          </cell>
          <cell r="E506" t="str">
            <v>ВIДКРИТЕ АКЦIОНЕРНЕ ТОВАРИСТВО "УКРТЕЛЕКОМ"</v>
          </cell>
          <cell r="F506">
            <v>681344.05500000005</v>
          </cell>
          <cell r="G506">
            <v>499868.65700000001</v>
          </cell>
          <cell r="H506">
            <v>644136.17799999996</v>
          </cell>
          <cell r="I506">
            <v>696519.74699999997</v>
          </cell>
          <cell r="J506">
            <v>196651.09</v>
          </cell>
          <cell r="K506">
            <v>0</v>
          </cell>
          <cell r="L506">
            <v>0</v>
          </cell>
          <cell r="M506">
            <v>54021.140899999999</v>
          </cell>
          <cell r="N506">
            <v>52383.568500000001</v>
          </cell>
        </row>
        <row r="507">
          <cell r="B507">
            <v>26</v>
          </cell>
          <cell r="C507" t="str">
            <v>М.КИЇВ</v>
          </cell>
          <cell r="D507">
            <v>14333937</v>
          </cell>
          <cell r="E507" t="str">
            <v>ЗАКРИТЕ АКЦIОНЕРНЕ ТОВАРИСТВО "УКРАЇНСЬКИЙ МОБIЛЬНИЙ ЗВ'ЯЗОК"</v>
          </cell>
          <cell r="F507">
            <v>635453.63600000006</v>
          </cell>
          <cell r="G507">
            <v>628244.98699999996</v>
          </cell>
          <cell r="H507">
            <v>611379.75699999998</v>
          </cell>
          <cell r="I507">
            <v>658105.52099999995</v>
          </cell>
          <cell r="J507">
            <v>29860.534199999998</v>
          </cell>
          <cell r="K507">
            <v>0</v>
          </cell>
          <cell r="L507">
            <v>0</v>
          </cell>
          <cell r="M507">
            <v>46883.5432</v>
          </cell>
          <cell r="N507">
            <v>46725.756600000001</v>
          </cell>
        </row>
        <row r="508">
          <cell r="B508">
            <v>26</v>
          </cell>
          <cell r="C508" t="str">
            <v>М.КИЇВ</v>
          </cell>
          <cell r="D508">
            <v>30019775</v>
          </cell>
          <cell r="E508" t="str">
            <v>ДОЧIРНЯ КОМПАНIЯ "УКРГАЗВИДОБУВАННЯ" НАЦIОНАЛЬНОЇ АКЦIОНЕРНОЇ КОМПАНIЇ "НАФТОГАЗ УКРАЇНИ"</v>
          </cell>
          <cell r="F508">
            <v>295009.46100000001</v>
          </cell>
          <cell r="G508">
            <v>279617.58299999998</v>
          </cell>
          <cell r="H508">
            <v>543815.43599999999</v>
          </cell>
          <cell r="I508">
            <v>589603.50300000003</v>
          </cell>
          <cell r="J508">
            <v>309985.91999999998</v>
          </cell>
          <cell r="K508">
            <v>0</v>
          </cell>
          <cell r="L508">
            <v>0</v>
          </cell>
          <cell r="M508">
            <v>46858.585200000001</v>
          </cell>
          <cell r="N508">
            <v>45901.470500000003</v>
          </cell>
        </row>
        <row r="509">
          <cell r="B509">
            <v>26</v>
          </cell>
          <cell r="C509" t="str">
            <v>М.КИЇВ</v>
          </cell>
          <cell r="D509">
            <v>21515381</v>
          </cell>
          <cell r="E509" t="str">
            <v>ДЕРЖАВНЕ ПIДПРИЄМСТВО "ЕНЕРГОРИНОК"</v>
          </cell>
          <cell r="F509">
            <v>462505.29700000002</v>
          </cell>
          <cell r="G509">
            <v>421077.97399999999</v>
          </cell>
          <cell r="H509">
            <v>423525.76299999998</v>
          </cell>
          <cell r="I509">
            <v>525252.25300000003</v>
          </cell>
          <cell r="J509">
            <v>104174.27899999999</v>
          </cell>
          <cell r="K509">
            <v>0</v>
          </cell>
          <cell r="L509">
            <v>-57293.972000000002</v>
          </cell>
          <cell r="M509">
            <v>94450.998900000006</v>
          </cell>
          <cell r="N509">
            <v>94049.017800000001</v>
          </cell>
        </row>
        <row r="510">
          <cell r="B510">
            <v>26</v>
          </cell>
          <cell r="C510" t="str">
            <v>М.КИЇВ</v>
          </cell>
          <cell r="D510">
            <v>34003224</v>
          </cell>
          <cell r="E510" t="str">
            <v>ЗАКРИТЕ АКЦIОНЕРНЕ ТОВАРИСТВО "УКРГАЗ-ЕНЕРГО"</v>
          </cell>
          <cell r="F510">
            <v>0</v>
          </cell>
          <cell r="G510">
            <v>0</v>
          </cell>
          <cell r="H510">
            <v>473756.14</v>
          </cell>
          <cell r="I510">
            <v>499985.48200000002</v>
          </cell>
          <cell r="J510">
            <v>499985.48200000002</v>
          </cell>
          <cell r="K510">
            <v>0</v>
          </cell>
          <cell r="L510">
            <v>0</v>
          </cell>
          <cell r="M510">
            <v>26229.341499999999</v>
          </cell>
          <cell r="N510">
            <v>26229.341499999999</v>
          </cell>
        </row>
        <row r="511">
          <cell r="B511">
            <v>26</v>
          </cell>
          <cell r="C511" t="str">
            <v>М.КИЇВ</v>
          </cell>
          <cell r="D511">
            <v>20043260</v>
          </cell>
          <cell r="E511" t="str">
            <v>СПIЛЬНЕ УКРАЇНСЬКО-НIМЕЦЬКЕ ЗАКРИТЕ АКЦIОНЕРНЕ ТОВАРИСТВО З IНОЗЕМНИМИ IНВЕСТИЦIЯМИ "РЕЕМТСМА-КИЇВ ТЮТЮНОВА ФАБРИКА"</v>
          </cell>
          <cell r="F511">
            <v>317797.36300000001</v>
          </cell>
          <cell r="G511">
            <v>318399.82299999997</v>
          </cell>
          <cell r="H511">
            <v>398269.32</v>
          </cell>
          <cell r="I511">
            <v>399979.973</v>
          </cell>
          <cell r="J511">
            <v>81580.149600000004</v>
          </cell>
          <cell r="K511">
            <v>0</v>
          </cell>
          <cell r="L511">
            <v>0</v>
          </cell>
          <cell r="M511">
            <v>1938.7185899999999</v>
          </cell>
          <cell r="N511">
            <v>1460.6487099999999</v>
          </cell>
        </row>
        <row r="512">
          <cell r="B512">
            <v>26</v>
          </cell>
          <cell r="C512" t="str">
            <v>М.КИЇВ</v>
          </cell>
          <cell r="D512">
            <v>5391057</v>
          </cell>
          <cell r="E512" t="str">
            <v>ЗАКРИТЕ АКЦIОНЕРНЕ ТОВАРИСТВО "ОБОЛОНЬ"</v>
          </cell>
          <cell r="F512">
            <v>326780.228</v>
          </cell>
          <cell r="G512">
            <v>323113.951</v>
          </cell>
          <cell r="H512">
            <v>338601.12800000003</v>
          </cell>
          <cell r="I512">
            <v>353441.08799999999</v>
          </cell>
          <cell r="J512">
            <v>30327.137200000001</v>
          </cell>
          <cell r="K512">
            <v>0</v>
          </cell>
          <cell r="L512">
            <v>0</v>
          </cell>
          <cell r="M512">
            <v>19312.2559</v>
          </cell>
          <cell r="N512">
            <v>14510.661700000001</v>
          </cell>
        </row>
        <row r="513">
          <cell r="B513">
            <v>26</v>
          </cell>
          <cell r="C513" t="str">
            <v>М.КИЇВ</v>
          </cell>
          <cell r="D513">
            <v>100227</v>
          </cell>
          <cell r="E513" t="str">
            <v>ДЕРЖАВНЕ ПIДПРИЄМСТВО "НАЦIОНАЛЬНА ЕНЕРГЕТИЧНА КОМПАНIЯ "УКРЕНЕРГО"</v>
          </cell>
          <cell r="F513">
            <v>146001.85500000001</v>
          </cell>
          <cell r="G513">
            <v>143466.26199999999</v>
          </cell>
          <cell r="H513">
            <v>307168.38500000001</v>
          </cell>
          <cell r="I513">
            <v>322749.25400000002</v>
          </cell>
          <cell r="J513">
            <v>179282.992</v>
          </cell>
          <cell r="K513">
            <v>0</v>
          </cell>
          <cell r="L513">
            <v>0</v>
          </cell>
          <cell r="M513">
            <v>15860.640600000001</v>
          </cell>
          <cell r="N513">
            <v>15580.869000000001</v>
          </cell>
        </row>
        <row r="514">
          <cell r="B514">
            <v>26</v>
          </cell>
          <cell r="C514" t="str">
            <v>М.КИЇВ</v>
          </cell>
          <cell r="D514">
            <v>20749622</v>
          </cell>
          <cell r="E514" t="str">
            <v>ФIРМА "СОЮЗ-ВIКТАН" ЛТД (ТОВАРИСТВО З ОБМЕЖЕНОЮ ВIДПОВIДАЛЬНIСТЮ)</v>
          </cell>
          <cell r="F514">
            <v>395240.68</v>
          </cell>
          <cell r="G514">
            <v>372640.86</v>
          </cell>
          <cell r="H514">
            <v>333805.37900000002</v>
          </cell>
          <cell r="I514">
            <v>317189.95500000002</v>
          </cell>
          <cell r="J514">
            <v>-55450.904999999999</v>
          </cell>
          <cell r="K514">
            <v>280.13887</v>
          </cell>
          <cell r="L514">
            <v>280.13887</v>
          </cell>
          <cell r="M514">
            <v>40395.691599999998</v>
          </cell>
          <cell r="N514">
            <v>-18165.482</v>
          </cell>
        </row>
        <row r="515">
          <cell r="B515">
            <v>26</v>
          </cell>
          <cell r="C515" t="str">
            <v>М.КИЇВ</v>
          </cell>
          <cell r="D515">
            <v>31570412</v>
          </cell>
          <cell r="E515" t="str">
            <v>ВIДКРИТЕ АКЦIОНЕРНЕ ТОВАРИСТВО "УКРТРАНСНАФТА"</v>
          </cell>
          <cell r="F515">
            <v>262410.29499999998</v>
          </cell>
          <cell r="G515">
            <v>255467.26199999999</v>
          </cell>
          <cell r="H515">
            <v>229687.908</v>
          </cell>
          <cell r="I515">
            <v>238483.54199999999</v>
          </cell>
          <cell r="J515">
            <v>-16983.72</v>
          </cell>
          <cell r="K515">
            <v>0</v>
          </cell>
          <cell r="L515">
            <v>-0.53503999999999996</v>
          </cell>
          <cell r="M515">
            <v>26791.411199999999</v>
          </cell>
          <cell r="N515">
            <v>8734.43073</v>
          </cell>
        </row>
        <row r="516">
          <cell r="B516">
            <v>26</v>
          </cell>
          <cell r="C516" t="str">
            <v>М.КИЇВ</v>
          </cell>
          <cell r="D516">
            <v>19341005</v>
          </cell>
          <cell r="E516" t="str">
            <v>ТОВАРИСТВО З ОБМЕЖЕНОЮ ВIДПОВIДАЛЬНIСТЮ З IНОЗЕМНОЮ IНВЕСТИЦIЄЮ "ПРОКТЕР ЕНД ГЕМБЛ УКРАЇНА"</v>
          </cell>
          <cell r="F516">
            <v>156770.45800000001</v>
          </cell>
          <cell r="G516">
            <v>156594.799</v>
          </cell>
          <cell r="H516">
            <v>166305.89199999999</v>
          </cell>
          <cell r="I516">
            <v>172502.245</v>
          </cell>
          <cell r="J516">
            <v>15907.4457</v>
          </cell>
          <cell r="K516">
            <v>0</v>
          </cell>
          <cell r="L516">
            <v>0</v>
          </cell>
          <cell r="M516">
            <v>6829.2860099999998</v>
          </cell>
          <cell r="N516">
            <v>6196.3533799999996</v>
          </cell>
        </row>
        <row r="517">
          <cell r="B517">
            <v>26</v>
          </cell>
          <cell r="C517" t="str">
            <v>М.КИЇВ</v>
          </cell>
          <cell r="D517">
            <v>23507865</v>
          </cell>
          <cell r="E517" t="str">
            <v>АКЦIОНЕРНЕ ТОВАРИСТВО ЗАКРИТОГО ТИПУ "УКРАЇНСЬКА НЕЗАЛЕЖНА ТВ-КОРПОРАЦIЯ"</v>
          </cell>
          <cell r="F517">
            <v>66481.546799999996</v>
          </cell>
          <cell r="G517">
            <v>65548.286699999997</v>
          </cell>
          <cell r="H517">
            <v>141463.36799999999</v>
          </cell>
          <cell r="I517">
            <v>152294.43599999999</v>
          </cell>
          <cell r="J517">
            <v>86746.149799999999</v>
          </cell>
          <cell r="K517">
            <v>0</v>
          </cell>
          <cell r="L517">
            <v>0</v>
          </cell>
          <cell r="M517">
            <v>10892.9676</v>
          </cell>
          <cell r="N517">
            <v>10831.068799999999</v>
          </cell>
        </row>
        <row r="518">
          <cell r="B518">
            <v>26</v>
          </cell>
          <cell r="C518" t="str">
            <v>М.КИЇВ</v>
          </cell>
          <cell r="D518">
            <v>22927045</v>
          </cell>
          <cell r="E518" t="str">
            <v>ВIДКРИТЕ АКЦIОНЕРНЕ ТОВАРИСТВО "ДЕРЖАВНА ЕНЕРГОГЕНЕРУЮЧА КОМПАНIЯ "ЦЕНТРЕНЕРГО"</v>
          </cell>
          <cell r="F518">
            <v>172998.04800000001</v>
          </cell>
          <cell r="G518">
            <v>174305.337</v>
          </cell>
          <cell r="H518">
            <v>132930.992</v>
          </cell>
          <cell r="I518">
            <v>151402.02900000001</v>
          </cell>
          <cell r="J518">
            <v>-22903.308000000001</v>
          </cell>
          <cell r="K518">
            <v>0</v>
          </cell>
          <cell r="L518">
            <v>-4996.2</v>
          </cell>
          <cell r="M518">
            <v>19853.633300000001</v>
          </cell>
          <cell r="N518">
            <v>13474.8372</v>
          </cell>
        </row>
        <row r="519">
          <cell r="B519">
            <v>26</v>
          </cell>
          <cell r="C519" t="str">
            <v>М.КИЇВ</v>
          </cell>
          <cell r="D519">
            <v>14305909</v>
          </cell>
          <cell r="E519" t="str">
            <v>ВIДКРИТЕ АКЦIОНЕРНЕ ТОВАРИСТВО "РАЙФФАЙЗЕН БАНК АВАЛЬ"</v>
          </cell>
          <cell r="F519">
            <v>31398.898499999999</v>
          </cell>
          <cell r="G519">
            <v>31782.104500000001</v>
          </cell>
          <cell r="H519">
            <v>136259.55799999999</v>
          </cell>
          <cell r="I519">
            <v>139285.81899999999</v>
          </cell>
          <cell r="J519">
            <v>107503.715</v>
          </cell>
          <cell r="K519">
            <v>0</v>
          </cell>
          <cell r="L519">
            <v>0</v>
          </cell>
          <cell r="M519">
            <v>3423.9410400000002</v>
          </cell>
          <cell r="N519">
            <v>3021.37032</v>
          </cell>
        </row>
        <row r="520">
          <cell r="B520">
            <v>26</v>
          </cell>
          <cell r="C520" t="str">
            <v>М.КИЇВ</v>
          </cell>
          <cell r="D520">
            <v>31517060</v>
          </cell>
          <cell r="E520" t="str">
            <v>УКРАЇНСЬКЕ ДЕРЖАВНЕ ПIДПРИЄМСТВО "УКРХIМТРАНСАМIАК"</v>
          </cell>
          <cell r="F520">
            <v>69214.061300000001</v>
          </cell>
          <cell r="G520">
            <v>66017.607699999993</v>
          </cell>
          <cell r="H520">
            <v>135267.913</v>
          </cell>
          <cell r="I520">
            <v>136971.04699999999</v>
          </cell>
          <cell r="J520">
            <v>70953.439100000003</v>
          </cell>
          <cell r="K520">
            <v>0.25398999999999999</v>
          </cell>
          <cell r="L520">
            <v>0.25398999999999999</v>
          </cell>
          <cell r="M520">
            <v>6948.54529</v>
          </cell>
          <cell r="N520">
            <v>1702.63636</v>
          </cell>
        </row>
        <row r="521">
          <cell r="B521">
            <v>26</v>
          </cell>
          <cell r="C521" t="str">
            <v>М.КИЇВ</v>
          </cell>
          <cell r="D521">
            <v>31301827</v>
          </cell>
          <cell r="E521" t="str">
            <v>ДОЧIРНЯ КОМПАНIЯ "ГАЗ УКРАЇНИ" НАЦIОНАЛЬНОЇ АКЦIОНЕРНОЇ КОМПАНIЇ "НАФТОГАЗ УКРАЇНИ"</v>
          </cell>
          <cell r="F521">
            <v>112359.561</v>
          </cell>
          <cell r="G521">
            <v>71187.8171</v>
          </cell>
          <cell r="H521">
            <v>107358.773</v>
          </cell>
          <cell r="I521">
            <v>128925.436</v>
          </cell>
          <cell r="J521">
            <v>57737.618900000001</v>
          </cell>
          <cell r="K521">
            <v>0</v>
          </cell>
          <cell r="L521">
            <v>0</v>
          </cell>
          <cell r="M521">
            <v>47784.118499999997</v>
          </cell>
          <cell r="N521">
            <v>21551.6525</v>
          </cell>
        </row>
        <row r="522">
          <cell r="B522">
            <v>27</v>
          </cell>
          <cell r="C522" t="str">
            <v>М.СЕВАСТОПОЛЬ</v>
          </cell>
          <cell r="D522">
            <v>5471081</v>
          </cell>
          <cell r="E522" t="str">
            <v>ВIДКРИТЕ АКЦIОНЕРНЕ ТОВАРИСТВО "ЕНЕРГЕТИЧНА КОМПАНIЯ "СЕВАСТОПОЛЬЕНЕРГО"</v>
          </cell>
          <cell r="F522">
            <v>11661.692499999999</v>
          </cell>
          <cell r="G522">
            <v>11670.6348</v>
          </cell>
          <cell r="H522">
            <v>17722.993600000002</v>
          </cell>
          <cell r="I522">
            <v>17795.999800000001</v>
          </cell>
          <cell r="J522">
            <v>6125.3650299999999</v>
          </cell>
          <cell r="K522">
            <v>0</v>
          </cell>
          <cell r="L522">
            <v>0</v>
          </cell>
          <cell r="M522">
            <v>20.269030000000001</v>
          </cell>
          <cell r="N522">
            <v>14.57892</v>
          </cell>
        </row>
        <row r="523">
          <cell r="B523">
            <v>27</v>
          </cell>
          <cell r="C523" t="str">
            <v>М.СЕВАСТОПОЛЬ</v>
          </cell>
          <cell r="D523">
            <v>191906</v>
          </cell>
          <cell r="E523" t="str">
            <v>ВIДКРИТЕ АКЦIОНЕРНЕ ТОВАРИСТВО "БАЛАКЛАВСЬКЕ РУДОУПРАВЛIННЯ IМ. О.М.ГОРЬКОГО"</v>
          </cell>
          <cell r="F523">
            <v>8541.79666</v>
          </cell>
          <cell r="G523">
            <v>8548.1398700000009</v>
          </cell>
          <cell r="H523">
            <v>11318.721600000001</v>
          </cell>
          <cell r="I523">
            <v>11461.2701</v>
          </cell>
          <cell r="J523">
            <v>2913.1302599999999</v>
          </cell>
          <cell r="K523">
            <v>0</v>
          </cell>
          <cell r="L523">
            <v>0</v>
          </cell>
          <cell r="M523">
            <v>668.73505</v>
          </cell>
          <cell r="N523">
            <v>623.69295</v>
          </cell>
        </row>
        <row r="524">
          <cell r="B524">
            <v>27</v>
          </cell>
          <cell r="C524" t="str">
            <v>М.СЕВАСТОПОЛЬ</v>
          </cell>
          <cell r="D524">
            <v>3358305</v>
          </cell>
          <cell r="E524" t="str">
            <v>ВIДКРИТЕ АКЦIОНЕРНЕ ТОВАРИСТВО ПО ГАЗОПОСТАЧАННЮ ТА ГАЗИФIКАЦIЄ "СЕВАСТОПОЛЬГАЗ"</v>
          </cell>
          <cell r="F524">
            <v>3121.4504999999999</v>
          </cell>
          <cell r="G524">
            <v>2852.1141899999998</v>
          </cell>
          <cell r="H524">
            <v>3519.0740000000001</v>
          </cell>
          <cell r="I524">
            <v>8368.1268600000003</v>
          </cell>
          <cell r="J524">
            <v>5516.0126700000001</v>
          </cell>
          <cell r="K524">
            <v>0</v>
          </cell>
          <cell r="L524">
            <v>-5642.3068000000003</v>
          </cell>
          <cell r="M524">
            <v>49.828679999999999</v>
          </cell>
          <cell r="N524">
            <v>49.823680000000003</v>
          </cell>
        </row>
        <row r="525">
          <cell r="B525">
            <v>27</v>
          </cell>
          <cell r="C525" t="str">
            <v>М.СЕВАСТОПОЛЬ</v>
          </cell>
          <cell r="D525">
            <v>1125548</v>
          </cell>
          <cell r="E525" t="str">
            <v>ДЕРЖАВНЕ ПIДПРИЄМСТВО "СЕВАСТОПОЛЬСЬКИЙ МОРСЬКИЙ ТОРГОВЕЛЬНИЙ ПОРТ"</v>
          </cell>
          <cell r="F525">
            <v>3178.1541499999998</v>
          </cell>
          <cell r="G525">
            <v>3343.6345500000002</v>
          </cell>
          <cell r="H525">
            <v>7983.8992799999996</v>
          </cell>
          <cell r="I525">
            <v>7928.8537800000004</v>
          </cell>
          <cell r="J525">
            <v>4585.2192299999997</v>
          </cell>
          <cell r="K525">
            <v>0</v>
          </cell>
          <cell r="L525">
            <v>0</v>
          </cell>
          <cell r="M525">
            <v>122.31601000000001</v>
          </cell>
          <cell r="N525">
            <v>-55.051139999999997</v>
          </cell>
        </row>
        <row r="526">
          <cell r="B526">
            <v>27</v>
          </cell>
          <cell r="C526" t="str">
            <v>М.СЕВАСТОПОЛЬ</v>
          </cell>
          <cell r="D526">
            <v>14307989</v>
          </cell>
          <cell r="E526" t="str">
            <v>ВIДКРИТЕ АКЦIОНЕРНЕ ТОВАРИСТВО "ЦЕНТРАЛЬНЕ КОНСТРУКТОРСЬКЕ БЮРО "КОРАЛЛ"</v>
          </cell>
          <cell r="F526">
            <v>8199.2110799999991</v>
          </cell>
          <cell r="G526">
            <v>7374.9432800000004</v>
          </cell>
          <cell r="H526">
            <v>6940.36481</v>
          </cell>
          <cell r="I526">
            <v>7622.6433500000003</v>
          </cell>
          <cell r="J526">
            <v>247.70007000000001</v>
          </cell>
          <cell r="K526">
            <v>0</v>
          </cell>
          <cell r="L526">
            <v>-1.3100000000000001E-2</v>
          </cell>
          <cell r="M526">
            <v>687.84880999999996</v>
          </cell>
          <cell r="N526">
            <v>681.90062</v>
          </cell>
        </row>
        <row r="527">
          <cell r="B527">
            <v>27</v>
          </cell>
          <cell r="C527" t="str">
            <v>М.СЕВАСТОПОЛЬ</v>
          </cell>
          <cell r="D527">
            <v>5431414</v>
          </cell>
          <cell r="E527" t="str">
            <v>ГОСУДАРСТВЕННОЕ ПРЕДПРИЯТИЕ "СЕВАСТОПОЛЬСКИЙ ВИНОДЕЛЬЧЕСКИЙ ЗАВОД"</v>
          </cell>
          <cell r="F527">
            <v>5783.1439099999998</v>
          </cell>
          <cell r="G527">
            <v>6093.3615099999997</v>
          </cell>
          <cell r="H527">
            <v>5935.20795</v>
          </cell>
          <cell r="I527">
            <v>7518.3419000000004</v>
          </cell>
          <cell r="J527">
            <v>1424.9803899999999</v>
          </cell>
          <cell r="K527">
            <v>0</v>
          </cell>
          <cell r="L527">
            <v>0</v>
          </cell>
          <cell r="M527">
            <v>1013.29272</v>
          </cell>
          <cell r="N527">
            <v>1007.78976</v>
          </cell>
        </row>
        <row r="528">
          <cell r="B528">
            <v>27</v>
          </cell>
          <cell r="C528" t="str">
            <v>М.СЕВАСТОПОЛЬ</v>
          </cell>
          <cell r="D528">
            <v>20709663</v>
          </cell>
          <cell r="E528" t="str">
            <v>ДЕРЖАВНЕ ПIДПРИЄМСТВО СЕВАСТОПОЛЬСЬКИЙ МОРСЬКИЙ РИБНИЙ ПОРТ</v>
          </cell>
          <cell r="F528">
            <v>7601.83997</v>
          </cell>
          <cell r="G528">
            <v>6917.5823200000004</v>
          </cell>
          <cell r="H528">
            <v>6387.76368</v>
          </cell>
          <cell r="I528">
            <v>7040.3370000000004</v>
          </cell>
          <cell r="J528">
            <v>122.75467999999999</v>
          </cell>
          <cell r="K528">
            <v>0</v>
          </cell>
          <cell r="L528">
            <v>0</v>
          </cell>
          <cell r="M528">
            <v>968.94960000000003</v>
          </cell>
          <cell r="N528">
            <v>652.10170000000005</v>
          </cell>
        </row>
        <row r="529">
          <cell r="B529">
            <v>27</v>
          </cell>
          <cell r="C529" t="str">
            <v>М.СЕВАСТОПОЛЬ</v>
          </cell>
          <cell r="D529">
            <v>463088</v>
          </cell>
          <cell r="E529" t="str">
            <v>СЕВАСТОПОЛЬСКОЕ ГОСУДАРСТВЕННОЕ ПРЕДПРИЯТИЕ "АТЛАНТИКА"</v>
          </cell>
          <cell r="F529">
            <v>390.3526</v>
          </cell>
          <cell r="G529">
            <v>51.631959999999999</v>
          </cell>
          <cell r="H529">
            <v>3372.6051000000002</v>
          </cell>
          <cell r="I529">
            <v>6285.5588399999997</v>
          </cell>
          <cell r="J529">
            <v>6233.92688</v>
          </cell>
          <cell r="K529">
            <v>0</v>
          </cell>
          <cell r="L529">
            <v>-2743.9856</v>
          </cell>
          <cell r="M529">
            <v>28.056999999999999</v>
          </cell>
          <cell r="N529">
            <v>28.056999999999999</v>
          </cell>
        </row>
        <row r="530">
          <cell r="B530">
            <v>27</v>
          </cell>
          <cell r="C530" t="str">
            <v>М.СЕВАСТОПОЛЬ</v>
          </cell>
          <cell r="D530">
            <v>3358274</v>
          </cell>
          <cell r="E530" t="str">
            <v>ДЕРЖАВНЕ КОМУНАЛЬНЕ ПIДПРИЄМСТВО "СЕВМIСЬКВОДОКАНАЛ"</v>
          </cell>
          <cell r="F530">
            <v>4545.36391</v>
          </cell>
          <cell r="G530">
            <v>4526.8966700000001</v>
          </cell>
          <cell r="H530">
            <v>5308.25695</v>
          </cell>
          <cell r="I530">
            <v>6013.4211500000001</v>
          </cell>
          <cell r="J530">
            <v>1486.52448</v>
          </cell>
          <cell r="K530">
            <v>0</v>
          </cell>
          <cell r="L530">
            <v>0</v>
          </cell>
          <cell r="M530">
            <v>715.50985000000003</v>
          </cell>
          <cell r="N530">
            <v>686.05728999999997</v>
          </cell>
        </row>
        <row r="531">
          <cell r="B531">
            <v>27</v>
          </cell>
          <cell r="C531" t="str">
            <v>М.СЕВАСТОПОЛЬ</v>
          </cell>
          <cell r="D531">
            <v>23450835</v>
          </cell>
          <cell r="E531" t="str">
            <v>СЕВАСТОПОЛЬСЬКА ФIЛIЯ ЗАКРИТОГО АКЦIОНЕРНОГО ТОВАРИСТВА "УКРАЄНСЬКИЙ МОБIЛЬНИЙ ЗВ'ЯЗОК"</v>
          </cell>
          <cell r="F531">
            <v>3433.61</v>
          </cell>
          <cell r="G531">
            <v>3433.61</v>
          </cell>
          <cell r="H531">
            <v>4610.2</v>
          </cell>
          <cell r="I531">
            <v>4610.2</v>
          </cell>
          <cell r="J531">
            <v>1176.5899999999999</v>
          </cell>
          <cell r="K531">
            <v>0</v>
          </cell>
          <cell r="L531">
            <v>0</v>
          </cell>
          <cell r="M531">
            <v>5.3699999999999998E-3</v>
          </cell>
          <cell r="N531">
            <v>0</v>
          </cell>
        </row>
        <row r="532">
          <cell r="B532">
            <v>27</v>
          </cell>
          <cell r="C532" t="str">
            <v>М.СЕВАСТОПОЛЬ</v>
          </cell>
          <cell r="D532">
            <v>3358357</v>
          </cell>
          <cell r="E532" t="str">
            <v>КОМУНАЛЬНЕ ПIДПРИЄМСТВО "СЕВТЕПЛОЕНЕРГО" СЕВАСТОПОЛЬСЬКОЄ МIСЬКОЄ РАДИ</v>
          </cell>
          <cell r="F532">
            <v>3618.7648199999999</v>
          </cell>
          <cell r="G532">
            <v>3646.5735800000002</v>
          </cell>
          <cell r="H532">
            <v>2889.40524</v>
          </cell>
          <cell r="I532">
            <v>3381.9398999999999</v>
          </cell>
          <cell r="J532">
            <v>-264.63368000000003</v>
          </cell>
          <cell r="K532">
            <v>0</v>
          </cell>
          <cell r="L532">
            <v>0</v>
          </cell>
          <cell r="M532">
            <v>400.16811000000001</v>
          </cell>
          <cell r="N532">
            <v>400.12164000000001</v>
          </cell>
        </row>
        <row r="533">
          <cell r="B533">
            <v>27</v>
          </cell>
          <cell r="C533" t="str">
            <v>М.СЕВАСТОПОЛЬ</v>
          </cell>
          <cell r="D533">
            <v>31576194</v>
          </cell>
          <cell r="E533" t="str">
            <v>ТОВАРИСТВО З ОБМЕЖЕНОЮ ВIДПОВIДАЛЬНIСТЮ "ПIДПРИЄМСТВО "ТАВРIДА ЕЛЕКТРИК УКРАЇНА"</v>
          </cell>
          <cell r="F533">
            <v>1159.0281500000001</v>
          </cell>
          <cell r="G533">
            <v>410.09992999999997</v>
          </cell>
          <cell r="H533">
            <v>3187.2975299999998</v>
          </cell>
          <cell r="I533">
            <v>3012.54448</v>
          </cell>
          <cell r="J533">
            <v>2602.4445500000002</v>
          </cell>
          <cell r="K533">
            <v>0</v>
          </cell>
          <cell r="L533">
            <v>0</v>
          </cell>
          <cell r="M533">
            <v>128.23518999999999</v>
          </cell>
          <cell r="N533">
            <v>-174.96862999999999</v>
          </cell>
        </row>
        <row r="534">
          <cell r="B534">
            <v>27</v>
          </cell>
          <cell r="C534" t="str">
            <v>М.СЕВАСТОПОЛЬ</v>
          </cell>
          <cell r="D534">
            <v>1271342</v>
          </cell>
          <cell r="E534" t="str">
            <v>ЗАКРИТЕ АКЦIОНЕРНЕ ТОВАРИСТВО "СЕВАСТОПОЛЬБУД"</v>
          </cell>
          <cell r="F534">
            <v>1817.16867</v>
          </cell>
          <cell r="G534">
            <v>1826.03253</v>
          </cell>
          <cell r="H534">
            <v>2487.26071</v>
          </cell>
          <cell r="I534">
            <v>2687.1341699999998</v>
          </cell>
          <cell r="J534">
            <v>861.10163999999997</v>
          </cell>
          <cell r="K534">
            <v>0</v>
          </cell>
          <cell r="L534">
            <v>0</v>
          </cell>
          <cell r="M534">
            <v>210.83634000000001</v>
          </cell>
          <cell r="N534">
            <v>199.87343000000001</v>
          </cell>
        </row>
        <row r="535">
          <cell r="B535">
            <v>27</v>
          </cell>
          <cell r="C535" t="str">
            <v>М.СЕВАСТОПОЛЬ</v>
          </cell>
          <cell r="D535">
            <v>30120798</v>
          </cell>
          <cell r="E535" t="str">
            <v>ПIДПРИЄМСТВО "БУДIВЕЛЬНЕ УПРАВЛIННЯ ЧОРНОМОРСЬКОГО ФЛОТУ МIНIСТЕРСТВА ОБОРОНИ РОСIЙСЬКОЄ ФЕДЕРАЦIЄ"</v>
          </cell>
          <cell r="F535">
            <v>2371.0375300000001</v>
          </cell>
          <cell r="G535">
            <v>2313.6025500000001</v>
          </cell>
          <cell r="H535">
            <v>2159.6012500000002</v>
          </cell>
          <cell r="I535">
            <v>2505.6170499999998</v>
          </cell>
          <cell r="J535">
            <v>192.0145</v>
          </cell>
          <cell r="K535">
            <v>0</v>
          </cell>
          <cell r="L535">
            <v>0</v>
          </cell>
          <cell r="M535">
            <v>352.94360999999998</v>
          </cell>
          <cell r="N535">
            <v>346.01351</v>
          </cell>
        </row>
        <row r="536">
          <cell r="B536">
            <v>27</v>
          </cell>
          <cell r="C536" t="str">
            <v>М.СЕВАСТОПОЛЬ</v>
          </cell>
          <cell r="D536">
            <v>32367281</v>
          </cell>
          <cell r="E536" t="str">
            <v>ТОВАРИСТВО З ОБМЕЖЕНОЮ ВIДПОВIДАЛЬНIСТЮ "IНКЕРМАНСЬКИЙ ЗАВОД МАРОЧНЫХ ВИН"</v>
          </cell>
          <cell r="F536">
            <v>1543.9348399999999</v>
          </cell>
          <cell r="G536">
            <v>2601.6455900000001</v>
          </cell>
          <cell r="H536">
            <v>1495.5406399999999</v>
          </cell>
          <cell r="I536">
            <v>2367.8175999999999</v>
          </cell>
          <cell r="J536">
            <v>-233.82799</v>
          </cell>
          <cell r="K536">
            <v>0</v>
          </cell>
          <cell r="L536">
            <v>0</v>
          </cell>
          <cell r="M536">
            <v>1507.82761</v>
          </cell>
          <cell r="N536">
            <v>667.09041000000002</v>
          </cell>
        </row>
        <row r="537">
          <cell r="B537">
            <v>27</v>
          </cell>
          <cell r="C537" t="str">
            <v>М.СЕВАСТОПОЛЬ</v>
          </cell>
          <cell r="D537">
            <v>30628382</v>
          </cell>
          <cell r="E537" t="str">
            <v>ЗАКРИТЕ АКЦIОНЕРНЕ ТОВАРИСТВО "СТIВIДОРНА КОМПАНIЯ "АВЛIТА"</v>
          </cell>
          <cell r="F537">
            <v>9750.0884700000006</v>
          </cell>
          <cell r="G537">
            <v>5914.3537100000003</v>
          </cell>
          <cell r="H537">
            <v>332.47620000000001</v>
          </cell>
          <cell r="I537">
            <v>2316.4645999999998</v>
          </cell>
          <cell r="J537">
            <v>-3597.8890999999999</v>
          </cell>
          <cell r="K537">
            <v>0</v>
          </cell>
          <cell r="L537">
            <v>0</v>
          </cell>
          <cell r="M537">
            <v>1987.38642</v>
          </cell>
          <cell r="N537">
            <v>1983.98254</v>
          </cell>
        </row>
        <row r="538">
          <cell r="B538">
            <v>27</v>
          </cell>
          <cell r="C538" t="str">
            <v>М.СЕВАСТОПОЛЬ</v>
          </cell>
          <cell r="D538">
            <v>14319030</v>
          </cell>
          <cell r="E538" t="str">
            <v>ВIДДIЛ ДЕРЖАВНОЄ СЛУЖБИ ОХОРОНИ ПРИ УМВС УКРАЄНИ В М.СЕВАСТОПОЛI</v>
          </cell>
          <cell r="F538">
            <v>1436.8508400000001</v>
          </cell>
          <cell r="G538">
            <v>1434.9792199999999</v>
          </cell>
          <cell r="H538">
            <v>1797.0049899999999</v>
          </cell>
          <cell r="I538">
            <v>1933.8068000000001</v>
          </cell>
          <cell r="J538">
            <v>498.82758000000001</v>
          </cell>
          <cell r="K538">
            <v>0</v>
          </cell>
          <cell r="L538">
            <v>0</v>
          </cell>
          <cell r="M538">
            <v>138.00036</v>
          </cell>
          <cell r="N538">
            <v>136.80180999999999</v>
          </cell>
        </row>
        <row r="539">
          <cell r="B539">
            <v>27</v>
          </cell>
          <cell r="C539" t="str">
            <v>М.СЕВАСТОПОЛЬ</v>
          </cell>
          <cell r="D539">
            <v>13792296</v>
          </cell>
          <cell r="E539" t="str">
            <v>ЗАКРИТЕ АКЦIОНЕРНЕ ТОВАРИСТВО "МОРБУД"</v>
          </cell>
          <cell r="F539">
            <v>862.98918000000003</v>
          </cell>
          <cell r="G539">
            <v>866.39746000000002</v>
          </cell>
          <cell r="H539">
            <v>1601.4037800000001</v>
          </cell>
          <cell r="I539">
            <v>1846.8071299999999</v>
          </cell>
          <cell r="J539">
            <v>980.40967000000001</v>
          </cell>
          <cell r="K539">
            <v>0</v>
          </cell>
          <cell r="L539">
            <v>0</v>
          </cell>
          <cell r="M539">
            <v>248.81586999999999</v>
          </cell>
          <cell r="N539">
            <v>245.40334999999999</v>
          </cell>
        </row>
        <row r="540">
          <cell r="B540">
            <v>27</v>
          </cell>
          <cell r="C540" t="str">
            <v>М.СЕВАСТОПОЛЬ</v>
          </cell>
          <cell r="D540">
            <v>9324193</v>
          </cell>
          <cell r="E540" t="str">
            <v>СЕВАСТОПОЛЬСКИЙ ФИЛИАЛ АКЦИОНЕРНО-КОММЕРЧЕСКОГО БАНКА СОЦИАЛЬНОГО РАЗВИТИЯ "УКРСОЦБАНК"</v>
          </cell>
          <cell r="F540">
            <v>672.96311000000003</v>
          </cell>
          <cell r="G540">
            <v>672.95128999999997</v>
          </cell>
          <cell r="H540">
            <v>1781.4608800000001</v>
          </cell>
          <cell r="I540">
            <v>1781.4608800000001</v>
          </cell>
          <cell r="J540">
            <v>1108.5095899999999</v>
          </cell>
          <cell r="K540">
            <v>0</v>
          </cell>
          <cell r="L540">
            <v>0</v>
          </cell>
          <cell r="M540">
            <v>3.8999999999999999E-4</v>
          </cell>
          <cell r="N540">
            <v>-1.993E-2</v>
          </cell>
        </row>
        <row r="541">
          <cell r="B541">
            <v>27</v>
          </cell>
          <cell r="C541" t="str">
            <v>М.СЕВАСТОПОЛЬ</v>
          </cell>
          <cell r="D541">
            <v>22288148</v>
          </cell>
          <cell r="E541" t="str">
            <v>ЗАКРЫТОЕ АКЦИОНЕРНОЕ ОБЩЕСТВО "МЕХАНИЗАЦИЯ СТРОИТЕЛЬСТВА"</v>
          </cell>
          <cell r="F541">
            <v>1072.23693</v>
          </cell>
          <cell r="G541">
            <v>1057.6027300000001</v>
          </cell>
          <cell r="H541">
            <v>1690.8791200000001</v>
          </cell>
          <cell r="I541">
            <v>1764.9746500000001</v>
          </cell>
          <cell r="J541">
            <v>707.37192000000005</v>
          </cell>
          <cell r="K541">
            <v>0</v>
          </cell>
          <cell r="L541">
            <v>-12.06959</v>
          </cell>
          <cell r="M541">
            <v>62.552390000000003</v>
          </cell>
          <cell r="N541">
            <v>61.980710000000002</v>
          </cell>
        </row>
      </sheetData>
      <sheetData sheetId="3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"/>
      <sheetName val="дох на 04 12"/>
      <sheetName val="вид на 04 12"/>
      <sheetName val="0"/>
      <sheetName val="Дох Ганущ"/>
      <sheetName val="Вид Ганущ"/>
      <sheetName val="Транс Ганущ"/>
      <sheetName val="Доходи (2)"/>
      <sheetName val="Вид Ужг р"/>
      <sheetName val="Транс Ужг р"/>
      <sheetName val="Розрах "/>
      <sheetName val="Пор таб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O5">
            <v>0.92600000000000005</v>
          </cell>
          <cell r="R5">
            <v>1.0640000000000001</v>
          </cell>
        </row>
        <row r="9">
          <cell r="J9">
            <v>0.41299999999999998</v>
          </cell>
        </row>
        <row r="15">
          <cell r="D15">
            <v>0.4</v>
          </cell>
          <cell r="E15">
            <v>0.2</v>
          </cell>
          <cell r="F15">
            <v>0.39999999999999997</v>
          </cell>
          <cell r="J15">
            <v>0.5</v>
          </cell>
          <cell r="K15">
            <v>0.5</v>
          </cell>
          <cell r="Y15">
            <v>0.4</v>
          </cell>
          <cell r="AH15">
            <v>3.5</v>
          </cell>
          <cell r="AL15">
            <v>2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теж місяць (фонди)"/>
      <sheetName val="Лист1"/>
      <sheetName val="ЗДМмісяць"/>
      <sheetName val="ДБ-ЗагСпецМ (Норбаз)"/>
      <sheetName val="ПлатОблMis"/>
      <sheetName val="Платеж Рік (фонди)"/>
      <sheetName val="ДБ-ЗагСпецРік (Норбаз)"/>
      <sheetName val="ЗДМРік"/>
      <sheetName val="ПлатОблРік"/>
      <sheetName val="Платеж місяць (МФУ)"/>
      <sheetName val="Платеж Рік (МФУ)"/>
      <sheetName val="НаказДПА"/>
      <sheetName val="розпис"/>
      <sheetName val="РозписОбл"/>
      <sheetName val="Надх"/>
      <sheetName val="Исход ЗФ(ЗБ)"/>
      <sheetName val="Исход СФ(ЗБ)"/>
      <sheetName val="Исход ЗФ "/>
      <sheetName val="Исход СФ "/>
      <sheetName val="Начни с меня"/>
      <sheetName val="контроль"/>
      <sheetName val="Авто"/>
      <sheetName val="додаток2"/>
      <sheetName val="re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C9" t="str">
            <v>Червень</v>
          </cell>
          <cell r="D9">
            <v>119</v>
          </cell>
          <cell r="F9">
            <v>19</v>
          </cell>
          <cell r="H9" t="str">
            <v>червня</v>
          </cell>
          <cell r="J9" t="str">
            <v>банківських</v>
          </cell>
        </row>
        <row r="10">
          <cell r="F10">
            <v>20</v>
          </cell>
        </row>
        <row r="11">
          <cell r="F11">
            <v>20</v>
          </cell>
        </row>
        <row r="12">
          <cell r="F12">
            <v>22</v>
          </cell>
        </row>
        <row r="13">
          <cell r="F13">
            <v>21</v>
          </cell>
        </row>
        <row r="14">
          <cell r="F14">
            <v>17</v>
          </cell>
        </row>
        <row r="15">
          <cell r="F15">
            <v>19</v>
          </cell>
        </row>
        <row r="16">
          <cell r="F16">
            <v>22</v>
          </cell>
        </row>
        <row r="17">
          <cell r="F17">
            <v>21</v>
          </cell>
        </row>
        <row r="18">
          <cell r="F18">
            <v>22</v>
          </cell>
        </row>
        <row r="19">
          <cell r="F19">
            <v>21</v>
          </cell>
        </row>
        <row r="20">
          <cell r="F20">
            <v>22</v>
          </cell>
        </row>
        <row r="21">
          <cell r="F21">
            <v>23</v>
          </cell>
        </row>
      </sheetData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Ручн"/>
      <sheetName val="график (2)"/>
      <sheetName val="график"/>
      <sheetName val="Лист4"/>
      <sheetName val="Лист1"/>
      <sheetName val="Платеж місяць Му"/>
      <sheetName val="Платеж РікМУ"/>
      <sheetName val="Исход ЗФ "/>
      <sheetName val="Исход СФ "/>
      <sheetName val="ДМБ"/>
      <sheetName val="Лист3"/>
      <sheetName val="Платеж місяць (фонди)"/>
      <sheetName val="ЗДМмісяць"/>
      <sheetName val="ДБ-ЗагСпецМ (Норбаз)"/>
      <sheetName val="ПлатОблMis"/>
      <sheetName val="Платеж Рік (фонди)"/>
      <sheetName val="ДБ-ЗагСпецРік (Норбаз)"/>
      <sheetName val="ЗДМРік"/>
      <sheetName val="ПлатОблРік"/>
      <sheetName val="Платеж місяць (МФУ)"/>
      <sheetName val="Платеж Рік (МФУ)"/>
      <sheetName val="НаказДПА"/>
      <sheetName val="розпис"/>
      <sheetName val="РозписОбл"/>
      <sheetName val="Надх"/>
      <sheetName val="Исход ЗФ(ЗБ)"/>
      <sheetName val="Исход СФ(ЗБ)"/>
      <sheetName val="Начни с меня"/>
      <sheetName val="контроль"/>
      <sheetName val="Авт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6">
          <cell r="F16">
            <v>5</v>
          </cell>
        </row>
      </sheetData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Zeros="0" view="pageBreakPreview" topLeftCell="A22" zoomScaleSheetLayoutView="100" workbookViewId="0">
      <selection activeCell="B6" sqref="B6"/>
    </sheetView>
  </sheetViews>
  <sheetFormatPr defaultRowHeight="12.75" x14ac:dyDescent="0.2"/>
  <cols>
    <col min="1" max="1" width="14.85546875" customWidth="1"/>
    <col min="2" max="2" width="56.5703125" customWidth="1"/>
    <col min="3" max="4" width="18.85546875" customWidth="1"/>
    <col min="5" max="5" width="14.140625" customWidth="1"/>
    <col min="6" max="6" width="18.28515625" customWidth="1"/>
    <col min="8" max="8" width="21.85546875" customWidth="1"/>
  </cols>
  <sheetData>
    <row r="1" spans="1:10" ht="24.75" customHeight="1" x14ac:dyDescent="0.3">
      <c r="A1" s="1"/>
      <c r="B1" s="1"/>
      <c r="C1" s="1"/>
      <c r="D1" s="239" t="s">
        <v>0</v>
      </c>
      <c r="E1" s="239"/>
      <c r="F1" s="85"/>
    </row>
    <row r="2" spans="1:10" ht="37.5" customHeight="1" x14ac:dyDescent="0.3">
      <c r="A2" s="1"/>
      <c r="B2" s="1"/>
      <c r="C2" s="1"/>
      <c r="D2" s="240" t="s">
        <v>175</v>
      </c>
      <c r="E2" s="240"/>
      <c r="F2" s="241"/>
      <c r="H2" s="240"/>
      <c r="I2" s="240"/>
      <c r="J2" s="241"/>
    </row>
    <row r="3" spans="1:10" ht="18.75" customHeight="1" x14ac:dyDescent="0.3">
      <c r="A3" s="1"/>
      <c r="B3" s="1"/>
      <c r="C3" s="1"/>
      <c r="D3" s="242" t="s">
        <v>182</v>
      </c>
      <c r="E3" s="243"/>
      <c r="F3" s="243"/>
    </row>
    <row r="4" spans="1:10" s="6" customFormat="1" ht="18.75" x14ac:dyDescent="0.3">
      <c r="A4" s="1"/>
      <c r="B4" s="1"/>
      <c r="C4" s="1"/>
      <c r="D4" s="246" t="s">
        <v>72</v>
      </c>
      <c r="E4" s="246"/>
      <c r="F4" s="60"/>
    </row>
    <row r="5" spans="1:10" ht="35.25" customHeight="1" x14ac:dyDescent="0.2">
      <c r="A5" s="244" t="s">
        <v>77</v>
      </c>
      <c r="B5" s="245"/>
      <c r="C5" s="245"/>
      <c r="D5" s="245"/>
      <c r="E5" s="245"/>
      <c r="F5" s="245"/>
      <c r="I5" s="6"/>
    </row>
    <row r="6" spans="1:10" ht="25.5" customHeight="1" x14ac:dyDescent="0.3">
      <c r="A6" s="2" t="s">
        <v>75</v>
      </c>
      <c r="B6" s="3"/>
      <c r="C6" s="3"/>
      <c r="D6" s="3"/>
      <c r="E6" s="3"/>
      <c r="F6" s="3"/>
    </row>
    <row r="7" spans="1:10" ht="18.75" x14ac:dyDescent="0.3">
      <c r="A7" s="1" t="s">
        <v>13</v>
      </c>
      <c r="B7" s="1"/>
      <c r="C7" s="1"/>
      <c r="D7" s="1"/>
      <c r="E7" s="1"/>
      <c r="F7" s="4" t="s">
        <v>1</v>
      </c>
    </row>
    <row r="8" spans="1:10" ht="18.75" x14ac:dyDescent="0.2">
      <c r="A8" s="237" t="s">
        <v>2</v>
      </c>
      <c r="B8" s="237" t="s">
        <v>3</v>
      </c>
      <c r="C8" s="238" t="s">
        <v>4</v>
      </c>
      <c r="D8" s="237" t="s">
        <v>5</v>
      </c>
      <c r="E8" s="237" t="s">
        <v>6</v>
      </c>
      <c r="F8" s="237"/>
    </row>
    <row r="9" spans="1:10" x14ac:dyDescent="0.2">
      <c r="A9" s="237"/>
      <c r="B9" s="237"/>
      <c r="C9" s="238"/>
      <c r="D9" s="237"/>
      <c r="E9" s="237" t="s">
        <v>7</v>
      </c>
      <c r="F9" s="237" t="s">
        <v>8</v>
      </c>
    </row>
    <row r="10" spans="1:10" ht="52.5" customHeight="1" x14ac:dyDescent="0.2">
      <c r="A10" s="237"/>
      <c r="B10" s="237"/>
      <c r="C10" s="238"/>
      <c r="D10" s="237"/>
      <c r="E10" s="237"/>
      <c r="F10" s="237"/>
    </row>
    <row r="11" spans="1:10" ht="18.75" x14ac:dyDescent="0.2">
      <c r="A11" s="5">
        <v>1</v>
      </c>
      <c r="B11" s="5">
        <v>2</v>
      </c>
      <c r="C11" s="74">
        <v>3</v>
      </c>
      <c r="D11" s="5">
        <v>4</v>
      </c>
      <c r="E11" s="5">
        <v>5</v>
      </c>
      <c r="F11" s="5">
        <v>6</v>
      </c>
    </row>
    <row r="12" spans="1:10" ht="21.75" customHeight="1" x14ac:dyDescent="0.2">
      <c r="A12" s="152">
        <v>40000000</v>
      </c>
      <c r="B12" s="157" t="s">
        <v>9</v>
      </c>
      <c r="C12" s="161">
        <f t="shared" ref="C12:C20" si="0">D12+E12</f>
        <v>351383.49</v>
      </c>
      <c r="D12" s="162">
        <f t="shared" ref="D12:F16" si="1">D13</f>
        <v>351383.49</v>
      </c>
      <c r="E12" s="162">
        <f t="shared" si="1"/>
        <v>0</v>
      </c>
      <c r="F12" s="162">
        <f t="shared" si="1"/>
        <v>0</v>
      </c>
    </row>
    <row r="13" spans="1:10" ht="20.25" customHeight="1" x14ac:dyDescent="0.2">
      <c r="A13" s="152">
        <v>41000000</v>
      </c>
      <c r="B13" s="157" t="s">
        <v>10</v>
      </c>
      <c r="C13" s="161">
        <f t="shared" si="0"/>
        <v>351383.49</v>
      </c>
      <c r="D13" s="162">
        <f>D14+D16+D18</f>
        <v>351383.49</v>
      </c>
      <c r="E13" s="162">
        <f>E14+E16+E18</f>
        <v>0</v>
      </c>
      <c r="F13" s="162">
        <f>F14+F16+F18</f>
        <v>0</v>
      </c>
    </row>
    <row r="14" spans="1:10" s="146" customFormat="1" ht="28.5" customHeight="1" x14ac:dyDescent="0.2">
      <c r="A14" s="152">
        <v>41030000</v>
      </c>
      <c r="B14" s="163" t="s">
        <v>111</v>
      </c>
      <c r="C14" s="161">
        <f t="shared" si="0"/>
        <v>-258700</v>
      </c>
      <c r="D14" s="162">
        <f>D15</f>
        <v>-258700</v>
      </c>
      <c r="E14" s="162"/>
      <c r="F14" s="162"/>
    </row>
    <row r="15" spans="1:10" s="146" customFormat="1" ht="53.25" customHeight="1" x14ac:dyDescent="0.2">
      <c r="A15" s="155">
        <v>41033300</v>
      </c>
      <c r="B15" s="120" t="s">
        <v>110</v>
      </c>
      <c r="C15" s="161">
        <f t="shared" si="0"/>
        <v>-258700</v>
      </c>
      <c r="D15" s="164">
        <v>-258700</v>
      </c>
      <c r="E15" s="162"/>
      <c r="F15" s="162"/>
    </row>
    <row r="16" spans="1:10" s="76" customFormat="1" ht="33.75" customHeight="1" x14ac:dyDescent="0.2">
      <c r="A16" s="152">
        <v>41040000</v>
      </c>
      <c r="B16" s="153" t="s">
        <v>93</v>
      </c>
      <c r="C16" s="154">
        <f t="shared" si="0"/>
        <v>610769</v>
      </c>
      <c r="D16" s="162">
        <f t="shared" si="1"/>
        <v>610769</v>
      </c>
      <c r="E16" s="162">
        <f t="shared" si="1"/>
        <v>0</v>
      </c>
      <c r="F16" s="162">
        <f t="shared" si="1"/>
        <v>0</v>
      </c>
    </row>
    <row r="17" spans="1:8" s="6" customFormat="1" ht="22.5" customHeight="1" x14ac:dyDescent="0.25">
      <c r="A17" s="158">
        <v>41040400</v>
      </c>
      <c r="B17" s="159" t="s">
        <v>94</v>
      </c>
      <c r="C17" s="161">
        <f t="shared" si="0"/>
        <v>610769</v>
      </c>
      <c r="D17" s="165">
        <f>10769+600000</f>
        <v>610769</v>
      </c>
      <c r="E17" s="164"/>
      <c r="F17" s="164"/>
      <c r="H17" s="55"/>
    </row>
    <row r="18" spans="1:8" s="76" customFormat="1" ht="31.5" x14ac:dyDescent="0.25">
      <c r="A18" s="156">
        <v>41050000</v>
      </c>
      <c r="B18" s="153" t="s">
        <v>109</v>
      </c>
      <c r="C18" s="161">
        <f t="shared" si="0"/>
        <v>-685.51</v>
      </c>
      <c r="D18" s="154">
        <f>D19</f>
        <v>-685.51</v>
      </c>
      <c r="E18" s="154">
        <f>E19</f>
        <v>0</v>
      </c>
      <c r="F18" s="154">
        <f>F19</f>
        <v>0</v>
      </c>
      <c r="H18" s="147"/>
    </row>
    <row r="19" spans="1:8" s="146" customFormat="1" ht="72.75" customHeight="1" x14ac:dyDescent="0.2">
      <c r="A19" s="170">
        <v>41051200</v>
      </c>
      <c r="B19" s="45" t="s">
        <v>123</v>
      </c>
      <c r="C19" s="161">
        <f t="shared" si="0"/>
        <v>-685.51</v>
      </c>
      <c r="D19" s="165">
        <v>-685.51</v>
      </c>
      <c r="E19" s="164"/>
      <c r="F19" s="164"/>
      <c r="H19" s="55"/>
    </row>
    <row r="20" spans="1:8" ht="24.75" customHeight="1" x14ac:dyDescent="0.2">
      <c r="A20" s="166" t="s">
        <v>12</v>
      </c>
      <c r="B20" s="167" t="s">
        <v>11</v>
      </c>
      <c r="C20" s="161">
        <f t="shared" si="0"/>
        <v>351383.49</v>
      </c>
      <c r="D20" s="161">
        <f>D12</f>
        <v>351383.49</v>
      </c>
      <c r="E20" s="161">
        <f>E12</f>
        <v>0</v>
      </c>
      <c r="F20" s="161">
        <f>F12</f>
        <v>0</v>
      </c>
    </row>
    <row r="21" spans="1:8" ht="30" customHeight="1" x14ac:dyDescent="0.3">
      <c r="A21" s="1"/>
      <c r="B21" s="1"/>
      <c r="C21" s="1"/>
      <c r="D21" s="48"/>
      <c r="E21" s="1"/>
      <c r="F21" s="1"/>
    </row>
    <row r="22" spans="1:8" ht="18.75" x14ac:dyDescent="0.3">
      <c r="A22" s="7" t="s">
        <v>180</v>
      </c>
      <c r="B22" s="8"/>
      <c r="C22" s="7"/>
      <c r="D22" s="236" t="s">
        <v>179</v>
      </c>
      <c r="E22" s="236"/>
      <c r="F22" s="236"/>
    </row>
  </sheetData>
  <mergeCells count="14">
    <mergeCell ref="D1:E1"/>
    <mergeCell ref="H2:J2"/>
    <mergeCell ref="D2:F2"/>
    <mergeCell ref="D3:F3"/>
    <mergeCell ref="A5:F5"/>
    <mergeCell ref="D4:E4"/>
    <mergeCell ref="D22:F22"/>
    <mergeCell ref="A8:A10"/>
    <mergeCell ref="B8:B10"/>
    <mergeCell ref="C8:C10"/>
    <mergeCell ref="D8:D10"/>
    <mergeCell ref="E8:F8"/>
    <mergeCell ref="E9:E10"/>
    <mergeCell ref="F9:F10"/>
  </mergeCells>
  <pageMargins left="0.98425196850393704" right="0.47244094488188981" top="0.62992125984251968" bottom="0.39370078740157483" header="0" footer="0"/>
  <pageSetup paperSize="9" scale="68" fitToHeight="5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3"/>
  <sheetViews>
    <sheetView view="pageBreakPreview" zoomScale="60" workbookViewId="0">
      <selection activeCell="N3" sqref="N3:P3"/>
    </sheetView>
  </sheetViews>
  <sheetFormatPr defaultColWidth="7.85546875" defaultRowHeight="12.75" x14ac:dyDescent="0.2"/>
  <cols>
    <col min="1" max="1" width="10" style="9" customWidth="1"/>
    <col min="2" max="2" width="11.7109375" style="9" customWidth="1"/>
    <col min="3" max="3" width="12" style="9" customWidth="1"/>
    <col min="4" max="4" width="66" style="9" customWidth="1"/>
    <col min="5" max="5" width="16.42578125" style="9" customWidth="1"/>
    <col min="6" max="6" width="15.85546875" style="9" customWidth="1"/>
    <col min="7" max="7" width="17.140625" style="9" customWidth="1"/>
    <col min="8" max="8" width="14" style="9" customWidth="1"/>
    <col min="9" max="9" width="11" style="9" customWidth="1"/>
    <col min="10" max="10" width="14.42578125" style="9" customWidth="1"/>
    <col min="11" max="11" width="14.140625" style="9" customWidth="1"/>
    <col min="12" max="12" width="12.7109375" style="9" customWidth="1"/>
    <col min="13" max="13" width="11.28515625" style="9" customWidth="1"/>
    <col min="14" max="14" width="13.42578125" style="9" customWidth="1"/>
    <col min="15" max="15" width="14.28515625" style="9" customWidth="1"/>
    <col min="16" max="16" width="17.7109375" style="9" customWidth="1"/>
    <col min="17" max="17" width="22.5703125" style="12" customWidth="1"/>
    <col min="18" max="18" width="13.42578125" style="12" bestFit="1" customWidth="1"/>
    <col min="19" max="19" width="12.42578125" style="12" customWidth="1"/>
    <col min="20" max="256" width="7.85546875" style="12"/>
    <col min="257" max="258" width="10" style="12" customWidth="1"/>
    <col min="259" max="259" width="8.5703125" style="12" customWidth="1"/>
    <col min="260" max="260" width="43.7109375" style="12" customWidth="1"/>
    <col min="261" max="261" width="16.42578125" style="12" customWidth="1"/>
    <col min="262" max="262" width="15.85546875" style="12" customWidth="1"/>
    <col min="263" max="263" width="17.140625" style="12" customWidth="1"/>
    <col min="264" max="264" width="14" style="12" customWidth="1"/>
    <col min="265" max="265" width="11" style="12" customWidth="1"/>
    <col min="266" max="266" width="14.42578125" style="12" customWidth="1"/>
    <col min="267" max="268" width="12.7109375" style="12" customWidth="1"/>
    <col min="269" max="269" width="11.28515625" style="12" customWidth="1"/>
    <col min="270" max="270" width="10.85546875" style="12" customWidth="1"/>
    <col min="271" max="271" width="14.28515625" style="12" customWidth="1"/>
    <col min="272" max="272" width="16" style="12" customWidth="1"/>
    <col min="273" max="273" width="22.5703125" style="12" customWidth="1"/>
    <col min="274" max="274" width="7.85546875" style="12"/>
    <col min="275" max="275" width="12.42578125" style="12" customWidth="1"/>
    <col min="276" max="512" width="7.85546875" style="12"/>
    <col min="513" max="514" width="10" style="12" customWidth="1"/>
    <col min="515" max="515" width="8.5703125" style="12" customWidth="1"/>
    <col min="516" max="516" width="43.7109375" style="12" customWidth="1"/>
    <col min="517" max="517" width="16.42578125" style="12" customWidth="1"/>
    <col min="518" max="518" width="15.85546875" style="12" customWidth="1"/>
    <col min="519" max="519" width="17.140625" style="12" customWidth="1"/>
    <col min="520" max="520" width="14" style="12" customWidth="1"/>
    <col min="521" max="521" width="11" style="12" customWidth="1"/>
    <col min="522" max="522" width="14.42578125" style="12" customWidth="1"/>
    <col min="523" max="524" width="12.7109375" style="12" customWidth="1"/>
    <col min="525" max="525" width="11.28515625" style="12" customWidth="1"/>
    <col min="526" max="526" width="10.85546875" style="12" customWidth="1"/>
    <col min="527" max="527" width="14.28515625" style="12" customWidth="1"/>
    <col min="528" max="528" width="16" style="12" customWidth="1"/>
    <col min="529" max="529" width="22.5703125" style="12" customWidth="1"/>
    <col min="530" max="530" width="7.85546875" style="12"/>
    <col min="531" max="531" width="12.42578125" style="12" customWidth="1"/>
    <col min="532" max="768" width="7.85546875" style="12"/>
    <col min="769" max="770" width="10" style="12" customWidth="1"/>
    <col min="771" max="771" width="8.5703125" style="12" customWidth="1"/>
    <col min="772" max="772" width="43.7109375" style="12" customWidth="1"/>
    <col min="773" max="773" width="16.42578125" style="12" customWidth="1"/>
    <col min="774" max="774" width="15.85546875" style="12" customWidth="1"/>
    <col min="775" max="775" width="17.140625" style="12" customWidth="1"/>
    <col min="776" max="776" width="14" style="12" customWidth="1"/>
    <col min="777" max="777" width="11" style="12" customWidth="1"/>
    <col min="778" max="778" width="14.42578125" style="12" customWidth="1"/>
    <col min="779" max="780" width="12.7109375" style="12" customWidth="1"/>
    <col min="781" max="781" width="11.28515625" style="12" customWidth="1"/>
    <col min="782" max="782" width="10.85546875" style="12" customWidth="1"/>
    <col min="783" max="783" width="14.28515625" style="12" customWidth="1"/>
    <col min="784" max="784" width="16" style="12" customWidth="1"/>
    <col min="785" max="785" width="22.5703125" style="12" customWidth="1"/>
    <col min="786" max="786" width="7.85546875" style="12"/>
    <col min="787" max="787" width="12.42578125" style="12" customWidth="1"/>
    <col min="788" max="1024" width="7.85546875" style="12"/>
    <col min="1025" max="1026" width="10" style="12" customWidth="1"/>
    <col min="1027" max="1027" width="8.5703125" style="12" customWidth="1"/>
    <col min="1028" max="1028" width="43.7109375" style="12" customWidth="1"/>
    <col min="1029" max="1029" width="16.42578125" style="12" customWidth="1"/>
    <col min="1030" max="1030" width="15.85546875" style="12" customWidth="1"/>
    <col min="1031" max="1031" width="17.140625" style="12" customWidth="1"/>
    <col min="1032" max="1032" width="14" style="12" customWidth="1"/>
    <col min="1033" max="1033" width="11" style="12" customWidth="1"/>
    <col min="1034" max="1034" width="14.42578125" style="12" customWidth="1"/>
    <col min="1035" max="1036" width="12.7109375" style="12" customWidth="1"/>
    <col min="1037" max="1037" width="11.28515625" style="12" customWidth="1"/>
    <col min="1038" max="1038" width="10.85546875" style="12" customWidth="1"/>
    <col min="1039" max="1039" width="14.28515625" style="12" customWidth="1"/>
    <col min="1040" max="1040" width="16" style="12" customWidth="1"/>
    <col min="1041" max="1041" width="22.5703125" style="12" customWidth="1"/>
    <col min="1042" max="1042" width="7.85546875" style="12"/>
    <col min="1043" max="1043" width="12.42578125" style="12" customWidth="1"/>
    <col min="1044" max="1280" width="7.85546875" style="12"/>
    <col min="1281" max="1282" width="10" style="12" customWidth="1"/>
    <col min="1283" max="1283" width="8.5703125" style="12" customWidth="1"/>
    <col min="1284" max="1284" width="43.7109375" style="12" customWidth="1"/>
    <col min="1285" max="1285" width="16.42578125" style="12" customWidth="1"/>
    <col min="1286" max="1286" width="15.85546875" style="12" customWidth="1"/>
    <col min="1287" max="1287" width="17.140625" style="12" customWidth="1"/>
    <col min="1288" max="1288" width="14" style="12" customWidth="1"/>
    <col min="1289" max="1289" width="11" style="12" customWidth="1"/>
    <col min="1290" max="1290" width="14.42578125" style="12" customWidth="1"/>
    <col min="1291" max="1292" width="12.7109375" style="12" customWidth="1"/>
    <col min="1293" max="1293" width="11.28515625" style="12" customWidth="1"/>
    <col min="1294" max="1294" width="10.85546875" style="12" customWidth="1"/>
    <col min="1295" max="1295" width="14.28515625" style="12" customWidth="1"/>
    <col min="1296" max="1296" width="16" style="12" customWidth="1"/>
    <col min="1297" max="1297" width="22.5703125" style="12" customWidth="1"/>
    <col min="1298" max="1298" width="7.85546875" style="12"/>
    <col min="1299" max="1299" width="12.42578125" style="12" customWidth="1"/>
    <col min="1300" max="1536" width="7.85546875" style="12"/>
    <col min="1537" max="1538" width="10" style="12" customWidth="1"/>
    <col min="1539" max="1539" width="8.5703125" style="12" customWidth="1"/>
    <col min="1540" max="1540" width="43.7109375" style="12" customWidth="1"/>
    <col min="1541" max="1541" width="16.42578125" style="12" customWidth="1"/>
    <col min="1542" max="1542" width="15.85546875" style="12" customWidth="1"/>
    <col min="1543" max="1543" width="17.140625" style="12" customWidth="1"/>
    <col min="1544" max="1544" width="14" style="12" customWidth="1"/>
    <col min="1545" max="1545" width="11" style="12" customWidth="1"/>
    <col min="1546" max="1546" width="14.42578125" style="12" customWidth="1"/>
    <col min="1547" max="1548" width="12.7109375" style="12" customWidth="1"/>
    <col min="1549" max="1549" width="11.28515625" style="12" customWidth="1"/>
    <col min="1550" max="1550" width="10.85546875" style="12" customWidth="1"/>
    <col min="1551" max="1551" width="14.28515625" style="12" customWidth="1"/>
    <col min="1552" max="1552" width="16" style="12" customWidth="1"/>
    <col min="1553" max="1553" width="22.5703125" style="12" customWidth="1"/>
    <col min="1554" max="1554" width="7.85546875" style="12"/>
    <col min="1555" max="1555" width="12.42578125" style="12" customWidth="1"/>
    <col min="1556" max="1792" width="7.85546875" style="12"/>
    <col min="1793" max="1794" width="10" style="12" customWidth="1"/>
    <col min="1795" max="1795" width="8.5703125" style="12" customWidth="1"/>
    <col min="1796" max="1796" width="43.7109375" style="12" customWidth="1"/>
    <col min="1797" max="1797" width="16.42578125" style="12" customWidth="1"/>
    <col min="1798" max="1798" width="15.85546875" style="12" customWidth="1"/>
    <col min="1799" max="1799" width="17.140625" style="12" customWidth="1"/>
    <col min="1800" max="1800" width="14" style="12" customWidth="1"/>
    <col min="1801" max="1801" width="11" style="12" customWidth="1"/>
    <col min="1802" max="1802" width="14.42578125" style="12" customWidth="1"/>
    <col min="1803" max="1804" width="12.7109375" style="12" customWidth="1"/>
    <col min="1805" max="1805" width="11.28515625" style="12" customWidth="1"/>
    <col min="1806" max="1806" width="10.85546875" style="12" customWidth="1"/>
    <col min="1807" max="1807" width="14.28515625" style="12" customWidth="1"/>
    <col min="1808" max="1808" width="16" style="12" customWidth="1"/>
    <col min="1809" max="1809" width="22.5703125" style="12" customWidth="1"/>
    <col min="1810" max="1810" width="7.85546875" style="12"/>
    <col min="1811" max="1811" width="12.42578125" style="12" customWidth="1"/>
    <col min="1812" max="2048" width="7.85546875" style="12"/>
    <col min="2049" max="2050" width="10" style="12" customWidth="1"/>
    <col min="2051" max="2051" width="8.5703125" style="12" customWidth="1"/>
    <col min="2052" max="2052" width="43.7109375" style="12" customWidth="1"/>
    <col min="2053" max="2053" width="16.42578125" style="12" customWidth="1"/>
    <col min="2054" max="2054" width="15.85546875" style="12" customWidth="1"/>
    <col min="2055" max="2055" width="17.140625" style="12" customWidth="1"/>
    <col min="2056" max="2056" width="14" style="12" customWidth="1"/>
    <col min="2057" max="2057" width="11" style="12" customWidth="1"/>
    <col min="2058" max="2058" width="14.42578125" style="12" customWidth="1"/>
    <col min="2059" max="2060" width="12.7109375" style="12" customWidth="1"/>
    <col min="2061" max="2061" width="11.28515625" style="12" customWidth="1"/>
    <col min="2062" max="2062" width="10.85546875" style="12" customWidth="1"/>
    <col min="2063" max="2063" width="14.28515625" style="12" customWidth="1"/>
    <col min="2064" max="2064" width="16" style="12" customWidth="1"/>
    <col min="2065" max="2065" width="22.5703125" style="12" customWidth="1"/>
    <col min="2066" max="2066" width="7.85546875" style="12"/>
    <col min="2067" max="2067" width="12.42578125" style="12" customWidth="1"/>
    <col min="2068" max="2304" width="7.85546875" style="12"/>
    <col min="2305" max="2306" width="10" style="12" customWidth="1"/>
    <col min="2307" max="2307" width="8.5703125" style="12" customWidth="1"/>
    <col min="2308" max="2308" width="43.7109375" style="12" customWidth="1"/>
    <col min="2309" max="2309" width="16.42578125" style="12" customWidth="1"/>
    <col min="2310" max="2310" width="15.85546875" style="12" customWidth="1"/>
    <col min="2311" max="2311" width="17.140625" style="12" customWidth="1"/>
    <col min="2312" max="2312" width="14" style="12" customWidth="1"/>
    <col min="2313" max="2313" width="11" style="12" customWidth="1"/>
    <col min="2314" max="2314" width="14.42578125" style="12" customWidth="1"/>
    <col min="2315" max="2316" width="12.7109375" style="12" customWidth="1"/>
    <col min="2317" max="2317" width="11.28515625" style="12" customWidth="1"/>
    <col min="2318" max="2318" width="10.85546875" style="12" customWidth="1"/>
    <col min="2319" max="2319" width="14.28515625" style="12" customWidth="1"/>
    <col min="2320" max="2320" width="16" style="12" customWidth="1"/>
    <col min="2321" max="2321" width="22.5703125" style="12" customWidth="1"/>
    <col min="2322" max="2322" width="7.85546875" style="12"/>
    <col min="2323" max="2323" width="12.42578125" style="12" customWidth="1"/>
    <col min="2324" max="2560" width="7.85546875" style="12"/>
    <col min="2561" max="2562" width="10" style="12" customWidth="1"/>
    <col min="2563" max="2563" width="8.5703125" style="12" customWidth="1"/>
    <col min="2564" max="2564" width="43.7109375" style="12" customWidth="1"/>
    <col min="2565" max="2565" width="16.42578125" style="12" customWidth="1"/>
    <col min="2566" max="2566" width="15.85546875" style="12" customWidth="1"/>
    <col min="2567" max="2567" width="17.140625" style="12" customWidth="1"/>
    <col min="2568" max="2568" width="14" style="12" customWidth="1"/>
    <col min="2569" max="2569" width="11" style="12" customWidth="1"/>
    <col min="2570" max="2570" width="14.42578125" style="12" customWidth="1"/>
    <col min="2571" max="2572" width="12.7109375" style="12" customWidth="1"/>
    <col min="2573" max="2573" width="11.28515625" style="12" customWidth="1"/>
    <col min="2574" max="2574" width="10.85546875" style="12" customWidth="1"/>
    <col min="2575" max="2575" width="14.28515625" style="12" customWidth="1"/>
    <col min="2576" max="2576" width="16" style="12" customWidth="1"/>
    <col min="2577" max="2577" width="22.5703125" style="12" customWidth="1"/>
    <col min="2578" max="2578" width="7.85546875" style="12"/>
    <col min="2579" max="2579" width="12.42578125" style="12" customWidth="1"/>
    <col min="2580" max="2816" width="7.85546875" style="12"/>
    <col min="2817" max="2818" width="10" style="12" customWidth="1"/>
    <col min="2819" max="2819" width="8.5703125" style="12" customWidth="1"/>
    <col min="2820" max="2820" width="43.7109375" style="12" customWidth="1"/>
    <col min="2821" max="2821" width="16.42578125" style="12" customWidth="1"/>
    <col min="2822" max="2822" width="15.85546875" style="12" customWidth="1"/>
    <col min="2823" max="2823" width="17.140625" style="12" customWidth="1"/>
    <col min="2824" max="2824" width="14" style="12" customWidth="1"/>
    <col min="2825" max="2825" width="11" style="12" customWidth="1"/>
    <col min="2826" max="2826" width="14.42578125" style="12" customWidth="1"/>
    <col min="2827" max="2828" width="12.7109375" style="12" customWidth="1"/>
    <col min="2829" max="2829" width="11.28515625" style="12" customWidth="1"/>
    <col min="2830" max="2830" width="10.85546875" style="12" customWidth="1"/>
    <col min="2831" max="2831" width="14.28515625" style="12" customWidth="1"/>
    <col min="2832" max="2832" width="16" style="12" customWidth="1"/>
    <col min="2833" max="2833" width="22.5703125" style="12" customWidth="1"/>
    <col min="2834" max="2834" width="7.85546875" style="12"/>
    <col min="2835" max="2835" width="12.42578125" style="12" customWidth="1"/>
    <col min="2836" max="3072" width="7.85546875" style="12"/>
    <col min="3073" max="3074" width="10" style="12" customWidth="1"/>
    <col min="3075" max="3075" width="8.5703125" style="12" customWidth="1"/>
    <col min="3076" max="3076" width="43.7109375" style="12" customWidth="1"/>
    <col min="3077" max="3077" width="16.42578125" style="12" customWidth="1"/>
    <col min="3078" max="3078" width="15.85546875" style="12" customWidth="1"/>
    <col min="3079" max="3079" width="17.140625" style="12" customWidth="1"/>
    <col min="3080" max="3080" width="14" style="12" customWidth="1"/>
    <col min="3081" max="3081" width="11" style="12" customWidth="1"/>
    <col min="3082" max="3082" width="14.42578125" style="12" customWidth="1"/>
    <col min="3083" max="3084" width="12.7109375" style="12" customWidth="1"/>
    <col min="3085" max="3085" width="11.28515625" style="12" customWidth="1"/>
    <col min="3086" max="3086" width="10.85546875" style="12" customWidth="1"/>
    <col min="3087" max="3087" width="14.28515625" style="12" customWidth="1"/>
    <col min="3088" max="3088" width="16" style="12" customWidth="1"/>
    <col min="3089" max="3089" width="22.5703125" style="12" customWidth="1"/>
    <col min="3090" max="3090" width="7.85546875" style="12"/>
    <col min="3091" max="3091" width="12.42578125" style="12" customWidth="1"/>
    <col min="3092" max="3328" width="7.85546875" style="12"/>
    <col min="3329" max="3330" width="10" style="12" customWidth="1"/>
    <col min="3331" max="3331" width="8.5703125" style="12" customWidth="1"/>
    <col min="3332" max="3332" width="43.7109375" style="12" customWidth="1"/>
    <col min="3333" max="3333" width="16.42578125" style="12" customWidth="1"/>
    <col min="3334" max="3334" width="15.85546875" style="12" customWidth="1"/>
    <col min="3335" max="3335" width="17.140625" style="12" customWidth="1"/>
    <col min="3336" max="3336" width="14" style="12" customWidth="1"/>
    <col min="3337" max="3337" width="11" style="12" customWidth="1"/>
    <col min="3338" max="3338" width="14.42578125" style="12" customWidth="1"/>
    <col min="3339" max="3340" width="12.7109375" style="12" customWidth="1"/>
    <col min="3341" max="3341" width="11.28515625" style="12" customWidth="1"/>
    <col min="3342" max="3342" width="10.85546875" style="12" customWidth="1"/>
    <col min="3343" max="3343" width="14.28515625" style="12" customWidth="1"/>
    <col min="3344" max="3344" width="16" style="12" customWidth="1"/>
    <col min="3345" max="3345" width="22.5703125" style="12" customWidth="1"/>
    <col min="3346" max="3346" width="7.85546875" style="12"/>
    <col min="3347" max="3347" width="12.42578125" style="12" customWidth="1"/>
    <col min="3348" max="3584" width="7.85546875" style="12"/>
    <col min="3585" max="3586" width="10" style="12" customWidth="1"/>
    <col min="3587" max="3587" width="8.5703125" style="12" customWidth="1"/>
    <col min="3588" max="3588" width="43.7109375" style="12" customWidth="1"/>
    <col min="3589" max="3589" width="16.42578125" style="12" customWidth="1"/>
    <col min="3590" max="3590" width="15.85546875" style="12" customWidth="1"/>
    <col min="3591" max="3591" width="17.140625" style="12" customWidth="1"/>
    <col min="3592" max="3592" width="14" style="12" customWidth="1"/>
    <col min="3593" max="3593" width="11" style="12" customWidth="1"/>
    <col min="3594" max="3594" width="14.42578125" style="12" customWidth="1"/>
    <col min="3595" max="3596" width="12.7109375" style="12" customWidth="1"/>
    <col min="3597" max="3597" width="11.28515625" style="12" customWidth="1"/>
    <col min="3598" max="3598" width="10.85546875" style="12" customWidth="1"/>
    <col min="3599" max="3599" width="14.28515625" style="12" customWidth="1"/>
    <col min="3600" max="3600" width="16" style="12" customWidth="1"/>
    <col min="3601" max="3601" width="22.5703125" style="12" customWidth="1"/>
    <col min="3602" max="3602" width="7.85546875" style="12"/>
    <col min="3603" max="3603" width="12.42578125" style="12" customWidth="1"/>
    <col min="3604" max="3840" width="7.85546875" style="12"/>
    <col min="3841" max="3842" width="10" style="12" customWidth="1"/>
    <col min="3843" max="3843" width="8.5703125" style="12" customWidth="1"/>
    <col min="3844" max="3844" width="43.7109375" style="12" customWidth="1"/>
    <col min="3845" max="3845" width="16.42578125" style="12" customWidth="1"/>
    <col min="3846" max="3846" width="15.85546875" style="12" customWidth="1"/>
    <col min="3847" max="3847" width="17.140625" style="12" customWidth="1"/>
    <col min="3848" max="3848" width="14" style="12" customWidth="1"/>
    <col min="3849" max="3849" width="11" style="12" customWidth="1"/>
    <col min="3850" max="3850" width="14.42578125" style="12" customWidth="1"/>
    <col min="3851" max="3852" width="12.7109375" style="12" customWidth="1"/>
    <col min="3853" max="3853" width="11.28515625" style="12" customWidth="1"/>
    <col min="3854" max="3854" width="10.85546875" style="12" customWidth="1"/>
    <col min="3855" max="3855" width="14.28515625" style="12" customWidth="1"/>
    <col min="3856" max="3856" width="16" style="12" customWidth="1"/>
    <col min="3857" max="3857" width="22.5703125" style="12" customWidth="1"/>
    <col min="3858" max="3858" width="7.85546875" style="12"/>
    <col min="3859" max="3859" width="12.42578125" style="12" customWidth="1"/>
    <col min="3860" max="4096" width="7.85546875" style="12"/>
    <col min="4097" max="4098" width="10" style="12" customWidth="1"/>
    <col min="4099" max="4099" width="8.5703125" style="12" customWidth="1"/>
    <col min="4100" max="4100" width="43.7109375" style="12" customWidth="1"/>
    <col min="4101" max="4101" width="16.42578125" style="12" customWidth="1"/>
    <col min="4102" max="4102" width="15.85546875" style="12" customWidth="1"/>
    <col min="4103" max="4103" width="17.140625" style="12" customWidth="1"/>
    <col min="4104" max="4104" width="14" style="12" customWidth="1"/>
    <col min="4105" max="4105" width="11" style="12" customWidth="1"/>
    <col min="4106" max="4106" width="14.42578125" style="12" customWidth="1"/>
    <col min="4107" max="4108" width="12.7109375" style="12" customWidth="1"/>
    <col min="4109" max="4109" width="11.28515625" style="12" customWidth="1"/>
    <col min="4110" max="4110" width="10.85546875" style="12" customWidth="1"/>
    <col min="4111" max="4111" width="14.28515625" style="12" customWidth="1"/>
    <col min="4112" max="4112" width="16" style="12" customWidth="1"/>
    <col min="4113" max="4113" width="22.5703125" style="12" customWidth="1"/>
    <col min="4114" max="4114" width="7.85546875" style="12"/>
    <col min="4115" max="4115" width="12.42578125" style="12" customWidth="1"/>
    <col min="4116" max="4352" width="7.85546875" style="12"/>
    <col min="4353" max="4354" width="10" style="12" customWidth="1"/>
    <col min="4355" max="4355" width="8.5703125" style="12" customWidth="1"/>
    <col min="4356" max="4356" width="43.7109375" style="12" customWidth="1"/>
    <col min="4357" max="4357" width="16.42578125" style="12" customWidth="1"/>
    <col min="4358" max="4358" width="15.85546875" style="12" customWidth="1"/>
    <col min="4359" max="4359" width="17.140625" style="12" customWidth="1"/>
    <col min="4360" max="4360" width="14" style="12" customWidth="1"/>
    <col min="4361" max="4361" width="11" style="12" customWidth="1"/>
    <col min="4362" max="4362" width="14.42578125" style="12" customWidth="1"/>
    <col min="4363" max="4364" width="12.7109375" style="12" customWidth="1"/>
    <col min="4365" max="4365" width="11.28515625" style="12" customWidth="1"/>
    <col min="4366" max="4366" width="10.85546875" style="12" customWidth="1"/>
    <col min="4367" max="4367" width="14.28515625" style="12" customWidth="1"/>
    <col min="4368" max="4368" width="16" style="12" customWidth="1"/>
    <col min="4369" max="4369" width="22.5703125" style="12" customWidth="1"/>
    <col min="4370" max="4370" width="7.85546875" style="12"/>
    <col min="4371" max="4371" width="12.42578125" style="12" customWidth="1"/>
    <col min="4372" max="4608" width="7.85546875" style="12"/>
    <col min="4609" max="4610" width="10" style="12" customWidth="1"/>
    <col min="4611" max="4611" width="8.5703125" style="12" customWidth="1"/>
    <col min="4612" max="4612" width="43.7109375" style="12" customWidth="1"/>
    <col min="4613" max="4613" width="16.42578125" style="12" customWidth="1"/>
    <col min="4614" max="4614" width="15.85546875" style="12" customWidth="1"/>
    <col min="4615" max="4615" width="17.140625" style="12" customWidth="1"/>
    <col min="4616" max="4616" width="14" style="12" customWidth="1"/>
    <col min="4617" max="4617" width="11" style="12" customWidth="1"/>
    <col min="4618" max="4618" width="14.42578125" style="12" customWidth="1"/>
    <col min="4619" max="4620" width="12.7109375" style="12" customWidth="1"/>
    <col min="4621" max="4621" width="11.28515625" style="12" customWidth="1"/>
    <col min="4622" max="4622" width="10.85546875" style="12" customWidth="1"/>
    <col min="4623" max="4623" width="14.28515625" style="12" customWidth="1"/>
    <col min="4624" max="4624" width="16" style="12" customWidth="1"/>
    <col min="4625" max="4625" width="22.5703125" style="12" customWidth="1"/>
    <col min="4626" max="4626" width="7.85546875" style="12"/>
    <col min="4627" max="4627" width="12.42578125" style="12" customWidth="1"/>
    <col min="4628" max="4864" width="7.85546875" style="12"/>
    <col min="4865" max="4866" width="10" style="12" customWidth="1"/>
    <col min="4867" max="4867" width="8.5703125" style="12" customWidth="1"/>
    <col min="4868" max="4868" width="43.7109375" style="12" customWidth="1"/>
    <col min="4869" max="4869" width="16.42578125" style="12" customWidth="1"/>
    <col min="4870" max="4870" width="15.85546875" style="12" customWidth="1"/>
    <col min="4871" max="4871" width="17.140625" style="12" customWidth="1"/>
    <col min="4872" max="4872" width="14" style="12" customWidth="1"/>
    <col min="4873" max="4873" width="11" style="12" customWidth="1"/>
    <col min="4874" max="4874" width="14.42578125" style="12" customWidth="1"/>
    <col min="4875" max="4876" width="12.7109375" style="12" customWidth="1"/>
    <col min="4877" max="4877" width="11.28515625" style="12" customWidth="1"/>
    <col min="4878" max="4878" width="10.85546875" style="12" customWidth="1"/>
    <col min="4879" max="4879" width="14.28515625" style="12" customWidth="1"/>
    <col min="4880" max="4880" width="16" style="12" customWidth="1"/>
    <col min="4881" max="4881" width="22.5703125" style="12" customWidth="1"/>
    <col min="4882" max="4882" width="7.85546875" style="12"/>
    <col min="4883" max="4883" width="12.42578125" style="12" customWidth="1"/>
    <col min="4884" max="5120" width="7.85546875" style="12"/>
    <col min="5121" max="5122" width="10" style="12" customWidth="1"/>
    <col min="5123" max="5123" width="8.5703125" style="12" customWidth="1"/>
    <col min="5124" max="5124" width="43.7109375" style="12" customWidth="1"/>
    <col min="5125" max="5125" width="16.42578125" style="12" customWidth="1"/>
    <col min="5126" max="5126" width="15.85546875" style="12" customWidth="1"/>
    <col min="5127" max="5127" width="17.140625" style="12" customWidth="1"/>
    <col min="5128" max="5128" width="14" style="12" customWidth="1"/>
    <col min="5129" max="5129" width="11" style="12" customWidth="1"/>
    <col min="5130" max="5130" width="14.42578125" style="12" customWidth="1"/>
    <col min="5131" max="5132" width="12.7109375" style="12" customWidth="1"/>
    <col min="5133" max="5133" width="11.28515625" style="12" customWidth="1"/>
    <col min="5134" max="5134" width="10.85546875" style="12" customWidth="1"/>
    <col min="5135" max="5135" width="14.28515625" style="12" customWidth="1"/>
    <col min="5136" max="5136" width="16" style="12" customWidth="1"/>
    <col min="5137" max="5137" width="22.5703125" style="12" customWidth="1"/>
    <col min="5138" max="5138" width="7.85546875" style="12"/>
    <col min="5139" max="5139" width="12.42578125" style="12" customWidth="1"/>
    <col min="5140" max="5376" width="7.85546875" style="12"/>
    <col min="5377" max="5378" width="10" style="12" customWidth="1"/>
    <col min="5379" max="5379" width="8.5703125" style="12" customWidth="1"/>
    <col min="5380" max="5380" width="43.7109375" style="12" customWidth="1"/>
    <col min="5381" max="5381" width="16.42578125" style="12" customWidth="1"/>
    <col min="5382" max="5382" width="15.85546875" style="12" customWidth="1"/>
    <col min="5383" max="5383" width="17.140625" style="12" customWidth="1"/>
    <col min="5384" max="5384" width="14" style="12" customWidth="1"/>
    <col min="5385" max="5385" width="11" style="12" customWidth="1"/>
    <col min="5386" max="5386" width="14.42578125" style="12" customWidth="1"/>
    <col min="5387" max="5388" width="12.7109375" style="12" customWidth="1"/>
    <col min="5389" max="5389" width="11.28515625" style="12" customWidth="1"/>
    <col min="5390" max="5390" width="10.85546875" style="12" customWidth="1"/>
    <col min="5391" max="5391" width="14.28515625" style="12" customWidth="1"/>
    <col min="5392" max="5392" width="16" style="12" customWidth="1"/>
    <col min="5393" max="5393" width="22.5703125" style="12" customWidth="1"/>
    <col min="5394" max="5394" width="7.85546875" style="12"/>
    <col min="5395" max="5395" width="12.42578125" style="12" customWidth="1"/>
    <col min="5396" max="5632" width="7.85546875" style="12"/>
    <col min="5633" max="5634" width="10" style="12" customWidth="1"/>
    <col min="5635" max="5635" width="8.5703125" style="12" customWidth="1"/>
    <col min="5636" max="5636" width="43.7109375" style="12" customWidth="1"/>
    <col min="5637" max="5637" width="16.42578125" style="12" customWidth="1"/>
    <col min="5638" max="5638" width="15.85546875" style="12" customWidth="1"/>
    <col min="5639" max="5639" width="17.140625" style="12" customWidth="1"/>
    <col min="5640" max="5640" width="14" style="12" customWidth="1"/>
    <col min="5641" max="5641" width="11" style="12" customWidth="1"/>
    <col min="5642" max="5642" width="14.42578125" style="12" customWidth="1"/>
    <col min="5643" max="5644" width="12.7109375" style="12" customWidth="1"/>
    <col min="5645" max="5645" width="11.28515625" style="12" customWidth="1"/>
    <col min="5646" max="5646" width="10.85546875" style="12" customWidth="1"/>
    <col min="5647" max="5647" width="14.28515625" style="12" customWidth="1"/>
    <col min="5648" max="5648" width="16" style="12" customWidth="1"/>
    <col min="5649" max="5649" width="22.5703125" style="12" customWidth="1"/>
    <col min="5650" max="5650" width="7.85546875" style="12"/>
    <col min="5651" max="5651" width="12.42578125" style="12" customWidth="1"/>
    <col min="5652" max="5888" width="7.85546875" style="12"/>
    <col min="5889" max="5890" width="10" style="12" customWidth="1"/>
    <col min="5891" max="5891" width="8.5703125" style="12" customWidth="1"/>
    <col min="5892" max="5892" width="43.7109375" style="12" customWidth="1"/>
    <col min="5893" max="5893" width="16.42578125" style="12" customWidth="1"/>
    <col min="5894" max="5894" width="15.85546875" style="12" customWidth="1"/>
    <col min="5895" max="5895" width="17.140625" style="12" customWidth="1"/>
    <col min="5896" max="5896" width="14" style="12" customWidth="1"/>
    <col min="5897" max="5897" width="11" style="12" customWidth="1"/>
    <col min="5898" max="5898" width="14.42578125" style="12" customWidth="1"/>
    <col min="5899" max="5900" width="12.7109375" style="12" customWidth="1"/>
    <col min="5901" max="5901" width="11.28515625" style="12" customWidth="1"/>
    <col min="5902" max="5902" width="10.85546875" style="12" customWidth="1"/>
    <col min="5903" max="5903" width="14.28515625" style="12" customWidth="1"/>
    <col min="5904" max="5904" width="16" style="12" customWidth="1"/>
    <col min="5905" max="5905" width="22.5703125" style="12" customWidth="1"/>
    <col min="5906" max="5906" width="7.85546875" style="12"/>
    <col min="5907" max="5907" width="12.42578125" style="12" customWidth="1"/>
    <col min="5908" max="6144" width="7.85546875" style="12"/>
    <col min="6145" max="6146" width="10" style="12" customWidth="1"/>
    <col min="6147" max="6147" width="8.5703125" style="12" customWidth="1"/>
    <col min="6148" max="6148" width="43.7109375" style="12" customWidth="1"/>
    <col min="6149" max="6149" width="16.42578125" style="12" customWidth="1"/>
    <col min="6150" max="6150" width="15.85546875" style="12" customWidth="1"/>
    <col min="6151" max="6151" width="17.140625" style="12" customWidth="1"/>
    <col min="6152" max="6152" width="14" style="12" customWidth="1"/>
    <col min="6153" max="6153" width="11" style="12" customWidth="1"/>
    <col min="6154" max="6154" width="14.42578125" style="12" customWidth="1"/>
    <col min="6155" max="6156" width="12.7109375" style="12" customWidth="1"/>
    <col min="6157" max="6157" width="11.28515625" style="12" customWidth="1"/>
    <col min="6158" max="6158" width="10.85546875" style="12" customWidth="1"/>
    <col min="6159" max="6159" width="14.28515625" style="12" customWidth="1"/>
    <col min="6160" max="6160" width="16" style="12" customWidth="1"/>
    <col min="6161" max="6161" width="22.5703125" style="12" customWidth="1"/>
    <col min="6162" max="6162" width="7.85546875" style="12"/>
    <col min="6163" max="6163" width="12.42578125" style="12" customWidth="1"/>
    <col min="6164" max="6400" width="7.85546875" style="12"/>
    <col min="6401" max="6402" width="10" style="12" customWidth="1"/>
    <col min="6403" max="6403" width="8.5703125" style="12" customWidth="1"/>
    <col min="6404" max="6404" width="43.7109375" style="12" customWidth="1"/>
    <col min="6405" max="6405" width="16.42578125" style="12" customWidth="1"/>
    <col min="6406" max="6406" width="15.85546875" style="12" customWidth="1"/>
    <col min="6407" max="6407" width="17.140625" style="12" customWidth="1"/>
    <col min="6408" max="6408" width="14" style="12" customWidth="1"/>
    <col min="6409" max="6409" width="11" style="12" customWidth="1"/>
    <col min="6410" max="6410" width="14.42578125" style="12" customWidth="1"/>
    <col min="6411" max="6412" width="12.7109375" style="12" customWidth="1"/>
    <col min="6413" max="6413" width="11.28515625" style="12" customWidth="1"/>
    <col min="6414" max="6414" width="10.85546875" style="12" customWidth="1"/>
    <col min="6415" max="6415" width="14.28515625" style="12" customWidth="1"/>
    <col min="6416" max="6416" width="16" style="12" customWidth="1"/>
    <col min="6417" max="6417" width="22.5703125" style="12" customWidth="1"/>
    <col min="6418" max="6418" width="7.85546875" style="12"/>
    <col min="6419" max="6419" width="12.42578125" style="12" customWidth="1"/>
    <col min="6420" max="6656" width="7.85546875" style="12"/>
    <col min="6657" max="6658" width="10" style="12" customWidth="1"/>
    <col min="6659" max="6659" width="8.5703125" style="12" customWidth="1"/>
    <col min="6660" max="6660" width="43.7109375" style="12" customWidth="1"/>
    <col min="6661" max="6661" width="16.42578125" style="12" customWidth="1"/>
    <col min="6662" max="6662" width="15.85546875" style="12" customWidth="1"/>
    <col min="6663" max="6663" width="17.140625" style="12" customWidth="1"/>
    <col min="6664" max="6664" width="14" style="12" customWidth="1"/>
    <col min="6665" max="6665" width="11" style="12" customWidth="1"/>
    <col min="6666" max="6666" width="14.42578125" style="12" customWidth="1"/>
    <col min="6667" max="6668" width="12.7109375" style="12" customWidth="1"/>
    <col min="6669" max="6669" width="11.28515625" style="12" customWidth="1"/>
    <col min="6670" max="6670" width="10.85546875" style="12" customWidth="1"/>
    <col min="6671" max="6671" width="14.28515625" style="12" customWidth="1"/>
    <col min="6672" max="6672" width="16" style="12" customWidth="1"/>
    <col min="6673" max="6673" width="22.5703125" style="12" customWidth="1"/>
    <col min="6674" max="6674" width="7.85546875" style="12"/>
    <col min="6675" max="6675" width="12.42578125" style="12" customWidth="1"/>
    <col min="6676" max="6912" width="7.85546875" style="12"/>
    <col min="6913" max="6914" width="10" style="12" customWidth="1"/>
    <col min="6915" max="6915" width="8.5703125" style="12" customWidth="1"/>
    <col min="6916" max="6916" width="43.7109375" style="12" customWidth="1"/>
    <col min="6917" max="6917" width="16.42578125" style="12" customWidth="1"/>
    <col min="6918" max="6918" width="15.85546875" style="12" customWidth="1"/>
    <col min="6919" max="6919" width="17.140625" style="12" customWidth="1"/>
    <col min="6920" max="6920" width="14" style="12" customWidth="1"/>
    <col min="6921" max="6921" width="11" style="12" customWidth="1"/>
    <col min="6922" max="6922" width="14.42578125" style="12" customWidth="1"/>
    <col min="6923" max="6924" width="12.7109375" style="12" customWidth="1"/>
    <col min="6925" max="6925" width="11.28515625" style="12" customWidth="1"/>
    <col min="6926" max="6926" width="10.85546875" style="12" customWidth="1"/>
    <col min="6927" max="6927" width="14.28515625" style="12" customWidth="1"/>
    <col min="6928" max="6928" width="16" style="12" customWidth="1"/>
    <col min="6929" max="6929" width="22.5703125" style="12" customWidth="1"/>
    <col min="6930" max="6930" width="7.85546875" style="12"/>
    <col min="6931" max="6931" width="12.42578125" style="12" customWidth="1"/>
    <col min="6932" max="7168" width="7.85546875" style="12"/>
    <col min="7169" max="7170" width="10" style="12" customWidth="1"/>
    <col min="7171" max="7171" width="8.5703125" style="12" customWidth="1"/>
    <col min="7172" max="7172" width="43.7109375" style="12" customWidth="1"/>
    <col min="7173" max="7173" width="16.42578125" style="12" customWidth="1"/>
    <col min="7174" max="7174" width="15.85546875" style="12" customWidth="1"/>
    <col min="7175" max="7175" width="17.140625" style="12" customWidth="1"/>
    <col min="7176" max="7176" width="14" style="12" customWidth="1"/>
    <col min="7177" max="7177" width="11" style="12" customWidth="1"/>
    <col min="7178" max="7178" width="14.42578125" style="12" customWidth="1"/>
    <col min="7179" max="7180" width="12.7109375" style="12" customWidth="1"/>
    <col min="7181" max="7181" width="11.28515625" style="12" customWidth="1"/>
    <col min="7182" max="7182" width="10.85546875" style="12" customWidth="1"/>
    <col min="7183" max="7183" width="14.28515625" style="12" customWidth="1"/>
    <col min="7184" max="7184" width="16" style="12" customWidth="1"/>
    <col min="7185" max="7185" width="22.5703125" style="12" customWidth="1"/>
    <col min="7186" max="7186" width="7.85546875" style="12"/>
    <col min="7187" max="7187" width="12.42578125" style="12" customWidth="1"/>
    <col min="7188" max="7424" width="7.85546875" style="12"/>
    <col min="7425" max="7426" width="10" style="12" customWidth="1"/>
    <col min="7427" max="7427" width="8.5703125" style="12" customWidth="1"/>
    <col min="7428" max="7428" width="43.7109375" style="12" customWidth="1"/>
    <col min="7429" max="7429" width="16.42578125" style="12" customWidth="1"/>
    <col min="7430" max="7430" width="15.85546875" style="12" customWidth="1"/>
    <col min="7431" max="7431" width="17.140625" style="12" customWidth="1"/>
    <col min="7432" max="7432" width="14" style="12" customWidth="1"/>
    <col min="7433" max="7433" width="11" style="12" customWidth="1"/>
    <col min="7434" max="7434" width="14.42578125" style="12" customWidth="1"/>
    <col min="7435" max="7436" width="12.7109375" style="12" customWidth="1"/>
    <col min="7437" max="7437" width="11.28515625" style="12" customWidth="1"/>
    <col min="7438" max="7438" width="10.85546875" style="12" customWidth="1"/>
    <col min="7439" max="7439" width="14.28515625" style="12" customWidth="1"/>
    <col min="7440" max="7440" width="16" style="12" customWidth="1"/>
    <col min="7441" max="7441" width="22.5703125" style="12" customWidth="1"/>
    <col min="7442" max="7442" width="7.85546875" style="12"/>
    <col min="7443" max="7443" width="12.42578125" style="12" customWidth="1"/>
    <col min="7444" max="7680" width="7.85546875" style="12"/>
    <col min="7681" max="7682" width="10" style="12" customWidth="1"/>
    <col min="7683" max="7683" width="8.5703125" style="12" customWidth="1"/>
    <col min="7684" max="7684" width="43.7109375" style="12" customWidth="1"/>
    <col min="7685" max="7685" width="16.42578125" style="12" customWidth="1"/>
    <col min="7686" max="7686" width="15.85546875" style="12" customWidth="1"/>
    <col min="7687" max="7687" width="17.140625" style="12" customWidth="1"/>
    <col min="7688" max="7688" width="14" style="12" customWidth="1"/>
    <col min="7689" max="7689" width="11" style="12" customWidth="1"/>
    <col min="7690" max="7690" width="14.42578125" style="12" customWidth="1"/>
    <col min="7691" max="7692" width="12.7109375" style="12" customWidth="1"/>
    <col min="7693" max="7693" width="11.28515625" style="12" customWidth="1"/>
    <col min="7694" max="7694" width="10.85546875" style="12" customWidth="1"/>
    <col min="7695" max="7695" width="14.28515625" style="12" customWidth="1"/>
    <col min="7696" max="7696" width="16" style="12" customWidth="1"/>
    <col min="7697" max="7697" width="22.5703125" style="12" customWidth="1"/>
    <col min="7698" max="7698" width="7.85546875" style="12"/>
    <col min="7699" max="7699" width="12.42578125" style="12" customWidth="1"/>
    <col min="7700" max="7936" width="7.85546875" style="12"/>
    <col min="7937" max="7938" width="10" style="12" customWidth="1"/>
    <col min="7939" max="7939" width="8.5703125" style="12" customWidth="1"/>
    <col min="7940" max="7940" width="43.7109375" style="12" customWidth="1"/>
    <col min="7941" max="7941" width="16.42578125" style="12" customWidth="1"/>
    <col min="7942" max="7942" width="15.85546875" style="12" customWidth="1"/>
    <col min="7943" max="7943" width="17.140625" style="12" customWidth="1"/>
    <col min="7944" max="7944" width="14" style="12" customWidth="1"/>
    <col min="7945" max="7945" width="11" style="12" customWidth="1"/>
    <col min="7946" max="7946" width="14.42578125" style="12" customWidth="1"/>
    <col min="7947" max="7948" width="12.7109375" style="12" customWidth="1"/>
    <col min="7949" max="7949" width="11.28515625" style="12" customWidth="1"/>
    <col min="7950" max="7950" width="10.85546875" style="12" customWidth="1"/>
    <col min="7951" max="7951" width="14.28515625" style="12" customWidth="1"/>
    <col min="7952" max="7952" width="16" style="12" customWidth="1"/>
    <col min="7953" max="7953" width="22.5703125" style="12" customWidth="1"/>
    <col min="7954" max="7954" width="7.85546875" style="12"/>
    <col min="7955" max="7955" width="12.42578125" style="12" customWidth="1"/>
    <col min="7956" max="8192" width="7.85546875" style="12"/>
    <col min="8193" max="8194" width="10" style="12" customWidth="1"/>
    <col min="8195" max="8195" width="8.5703125" style="12" customWidth="1"/>
    <col min="8196" max="8196" width="43.7109375" style="12" customWidth="1"/>
    <col min="8197" max="8197" width="16.42578125" style="12" customWidth="1"/>
    <col min="8198" max="8198" width="15.85546875" style="12" customWidth="1"/>
    <col min="8199" max="8199" width="17.140625" style="12" customWidth="1"/>
    <col min="8200" max="8200" width="14" style="12" customWidth="1"/>
    <col min="8201" max="8201" width="11" style="12" customWidth="1"/>
    <col min="8202" max="8202" width="14.42578125" style="12" customWidth="1"/>
    <col min="8203" max="8204" width="12.7109375" style="12" customWidth="1"/>
    <col min="8205" max="8205" width="11.28515625" style="12" customWidth="1"/>
    <col min="8206" max="8206" width="10.85546875" style="12" customWidth="1"/>
    <col min="8207" max="8207" width="14.28515625" style="12" customWidth="1"/>
    <col min="8208" max="8208" width="16" style="12" customWidth="1"/>
    <col min="8209" max="8209" width="22.5703125" style="12" customWidth="1"/>
    <col min="8210" max="8210" width="7.85546875" style="12"/>
    <col min="8211" max="8211" width="12.42578125" style="12" customWidth="1"/>
    <col min="8212" max="8448" width="7.85546875" style="12"/>
    <col min="8449" max="8450" width="10" style="12" customWidth="1"/>
    <col min="8451" max="8451" width="8.5703125" style="12" customWidth="1"/>
    <col min="8452" max="8452" width="43.7109375" style="12" customWidth="1"/>
    <col min="8453" max="8453" width="16.42578125" style="12" customWidth="1"/>
    <col min="8454" max="8454" width="15.85546875" style="12" customWidth="1"/>
    <col min="8455" max="8455" width="17.140625" style="12" customWidth="1"/>
    <col min="8456" max="8456" width="14" style="12" customWidth="1"/>
    <col min="8457" max="8457" width="11" style="12" customWidth="1"/>
    <col min="8458" max="8458" width="14.42578125" style="12" customWidth="1"/>
    <col min="8459" max="8460" width="12.7109375" style="12" customWidth="1"/>
    <col min="8461" max="8461" width="11.28515625" style="12" customWidth="1"/>
    <col min="8462" max="8462" width="10.85546875" style="12" customWidth="1"/>
    <col min="8463" max="8463" width="14.28515625" style="12" customWidth="1"/>
    <col min="8464" max="8464" width="16" style="12" customWidth="1"/>
    <col min="8465" max="8465" width="22.5703125" style="12" customWidth="1"/>
    <col min="8466" max="8466" width="7.85546875" style="12"/>
    <col min="8467" max="8467" width="12.42578125" style="12" customWidth="1"/>
    <col min="8468" max="8704" width="7.85546875" style="12"/>
    <col min="8705" max="8706" width="10" style="12" customWidth="1"/>
    <col min="8707" max="8707" width="8.5703125" style="12" customWidth="1"/>
    <col min="8708" max="8708" width="43.7109375" style="12" customWidth="1"/>
    <col min="8709" max="8709" width="16.42578125" style="12" customWidth="1"/>
    <col min="8710" max="8710" width="15.85546875" style="12" customWidth="1"/>
    <col min="8711" max="8711" width="17.140625" style="12" customWidth="1"/>
    <col min="8712" max="8712" width="14" style="12" customWidth="1"/>
    <col min="8713" max="8713" width="11" style="12" customWidth="1"/>
    <col min="8714" max="8714" width="14.42578125" style="12" customWidth="1"/>
    <col min="8715" max="8716" width="12.7109375" style="12" customWidth="1"/>
    <col min="8717" max="8717" width="11.28515625" style="12" customWidth="1"/>
    <col min="8718" max="8718" width="10.85546875" style="12" customWidth="1"/>
    <col min="8719" max="8719" width="14.28515625" style="12" customWidth="1"/>
    <col min="8720" max="8720" width="16" style="12" customWidth="1"/>
    <col min="8721" max="8721" width="22.5703125" style="12" customWidth="1"/>
    <col min="8722" max="8722" width="7.85546875" style="12"/>
    <col min="8723" max="8723" width="12.42578125" style="12" customWidth="1"/>
    <col min="8724" max="8960" width="7.85546875" style="12"/>
    <col min="8961" max="8962" width="10" style="12" customWidth="1"/>
    <col min="8963" max="8963" width="8.5703125" style="12" customWidth="1"/>
    <col min="8964" max="8964" width="43.7109375" style="12" customWidth="1"/>
    <col min="8965" max="8965" width="16.42578125" style="12" customWidth="1"/>
    <col min="8966" max="8966" width="15.85546875" style="12" customWidth="1"/>
    <col min="8967" max="8967" width="17.140625" style="12" customWidth="1"/>
    <col min="8968" max="8968" width="14" style="12" customWidth="1"/>
    <col min="8969" max="8969" width="11" style="12" customWidth="1"/>
    <col min="8970" max="8970" width="14.42578125" style="12" customWidth="1"/>
    <col min="8971" max="8972" width="12.7109375" style="12" customWidth="1"/>
    <col min="8973" max="8973" width="11.28515625" style="12" customWidth="1"/>
    <col min="8974" max="8974" width="10.85546875" style="12" customWidth="1"/>
    <col min="8975" max="8975" width="14.28515625" style="12" customWidth="1"/>
    <col min="8976" max="8976" width="16" style="12" customWidth="1"/>
    <col min="8977" max="8977" width="22.5703125" style="12" customWidth="1"/>
    <col min="8978" max="8978" width="7.85546875" style="12"/>
    <col min="8979" max="8979" width="12.42578125" style="12" customWidth="1"/>
    <col min="8980" max="9216" width="7.85546875" style="12"/>
    <col min="9217" max="9218" width="10" style="12" customWidth="1"/>
    <col min="9219" max="9219" width="8.5703125" style="12" customWidth="1"/>
    <col min="9220" max="9220" width="43.7109375" style="12" customWidth="1"/>
    <col min="9221" max="9221" width="16.42578125" style="12" customWidth="1"/>
    <col min="9222" max="9222" width="15.85546875" style="12" customWidth="1"/>
    <col min="9223" max="9223" width="17.140625" style="12" customWidth="1"/>
    <col min="9224" max="9224" width="14" style="12" customWidth="1"/>
    <col min="9225" max="9225" width="11" style="12" customWidth="1"/>
    <col min="9226" max="9226" width="14.42578125" style="12" customWidth="1"/>
    <col min="9227" max="9228" width="12.7109375" style="12" customWidth="1"/>
    <col min="9229" max="9229" width="11.28515625" style="12" customWidth="1"/>
    <col min="9230" max="9230" width="10.85546875" style="12" customWidth="1"/>
    <col min="9231" max="9231" width="14.28515625" style="12" customWidth="1"/>
    <col min="9232" max="9232" width="16" style="12" customWidth="1"/>
    <col min="9233" max="9233" width="22.5703125" style="12" customWidth="1"/>
    <col min="9234" max="9234" width="7.85546875" style="12"/>
    <col min="9235" max="9235" width="12.42578125" style="12" customWidth="1"/>
    <col min="9236" max="9472" width="7.85546875" style="12"/>
    <col min="9473" max="9474" width="10" style="12" customWidth="1"/>
    <col min="9475" max="9475" width="8.5703125" style="12" customWidth="1"/>
    <col min="9476" max="9476" width="43.7109375" style="12" customWidth="1"/>
    <col min="9477" max="9477" width="16.42578125" style="12" customWidth="1"/>
    <col min="9478" max="9478" width="15.85546875" style="12" customWidth="1"/>
    <col min="9479" max="9479" width="17.140625" style="12" customWidth="1"/>
    <col min="9480" max="9480" width="14" style="12" customWidth="1"/>
    <col min="9481" max="9481" width="11" style="12" customWidth="1"/>
    <col min="9482" max="9482" width="14.42578125" style="12" customWidth="1"/>
    <col min="9483" max="9484" width="12.7109375" style="12" customWidth="1"/>
    <col min="9485" max="9485" width="11.28515625" style="12" customWidth="1"/>
    <col min="9486" max="9486" width="10.85546875" style="12" customWidth="1"/>
    <col min="9487" max="9487" width="14.28515625" style="12" customWidth="1"/>
    <col min="9488" max="9488" width="16" style="12" customWidth="1"/>
    <col min="9489" max="9489" width="22.5703125" style="12" customWidth="1"/>
    <col min="9490" max="9490" width="7.85546875" style="12"/>
    <col min="9491" max="9491" width="12.42578125" style="12" customWidth="1"/>
    <col min="9492" max="9728" width="7.85546875" style="12"/>
    <col min="9729" max="9730" width="10" style="12" customWidth="1"/>
    <col min="9731" max="9731" width="8.5703125" style="12" customWidth="1"/>
    <col min="9732" max="9732" width="43.7109375" style="12" customWidth="1"/>
    <col min="9733" max="9733" width="16.42578125" style="12" customWidth="1"/>
    <col min="9734" max="9734" width="15.85546875" style="12" customWidth="1"/>
    <col min="9735" max="9735" width="17.140625" style="12" customWidth="1"/>
    <col min="9736" max="9736" width="14" style="12" customWidth="1"/>
    <col min="9737" max="9737" width="11" style="12" customWidth="1"/>
    <col min="9738" max="9738" width="14.42578125" style="12" customWidth="1"/>
    <col min="9739" max="9740" width="12.7109375" style="12" customWidth="1"/>
    <col min="9741" max="9741" width="11.28515625" style="12" customWidth="1"/>
    <col min="9742" max="9742" width="10.85546875" style="12" customWidth="1"/>
    <col min="9743" max="9743" width="14.28515625" style="12" customWidth="1"/>
    <col min="9744" max="9744" width="16" style="12" customWidth="1"/>
    <col min="9745" max="9745" width="22.5703125" style="12" customWidth="1"/>
    <col min="9746" max="9746" width="7.85546875" style="12"/>
    <col min="9747" max="9747" width="12.42578125" style="12" customWidth="1"/>
    <col min="9748" max="9984" width="7.85546875" style="12"/>
    <col min="9985" max="9986" width="10" style="12" customWidth="1"/>
    <col min="9987" max="9987" width="8.5703125" style="12" customWidth="1"/>
    <col min="9988" max="9988" width="43.7109375" style="12" customWidth="1"/>
    <col min="9989" max="9989" width="16.42578125" style="12" customWidth="1"/>
    <col min="9990" max="9990" width="15.85546875" style="12" customWidth="1"/>
    <col min="9991" max="9991" width="17.140625" style="12" customWidth="1"/>
    <col min="9992" max="9992" width="14" style="12" customWidth="1"/>
    <col min="9993" max="9993" width="11" style="12" customWidth="1"/>
    <col min="9994" max="9994" width="14.42578125" style="12" customWidth="1"/>
    <col min="9995" max="9996" width="12.7109375" style="12" customWidth="1"/>
    <col min="9997" max="9997" width="11.28515625" style="12" customWidth="1"/>
    <col min="9998" max="9998" width="10.85546875" style="12" customWidth="1"/>
    <col min="9999" max="9999" width="14.28515625" style="12" customWidth="1"/>
    <col min="10000" max="10000" width="16" style="12" customWidth="1"/>
    <col min="10001" max="10001" width="22.5703125" style="12" customWidth="1"/>
    <col min="10002" max="10002" width="7.85546875" style="12"/>
    <col min="10003" max="10003" width="12.42578125" style="12" customWidth="1"/>
    <col min="10004" max="10240" width="7.85546875" style="12"/>
    <col min="10241" max="10242" width="10" style="12" customWidth="1"/>
    <col min="10243" max="10243" width="8.5703125" style="12" customWidth="1"/>
    <col min="10244" max="10244" width="43.7109375" style="12" customWidth="1"/>
    <col min="10245" max="10245" width="16.42578125" style="12" customWidth="1"/>
    <col min="10246" max="10246" width="15.85546875" style="12" customWidth="1"/>
    <col min="10247" max="10247" width="17.140625" style="12" customWidth="1"/>
    <col min="10248" max="10248" width="14" style="12" customWidth="1"/>
    <col min="10249" max="10249" width="11" style="12" customWidth="1"/>
    <col min="10250" max="10250" width="14.42578125" style="12" customWidth="1"/>
    <col min="10251" max="10252" width="12.7109375" style="12" customWidth="1"/>
    <col min="10253" max="10253" width="11.28515625" style="12" customWidth="1"/>
    <col min="10254" max="10254" width="10.85546875" style="12" customWidth="1"/>
    <col min="10255" max="10255" width="14.28515625" style="12" customWidth="1"/>
    <col min="10256" max="10256" width="16" style="12" customWidth="1"/>
    <col min="10257" max="10257" width="22.5703125" style="12" customWidth="1"/>
    <col min="10258" max="10258" width="7.85546875" style="12"/>
    <col min="10259" max="10259" width="12.42578125" style="12" customWidth="1"/>
    <col min="10260" max="10496" width="7.85546875" style="12"/>
    <col min="10497" max="10498" width="10" style="12" customWidth="1"/>
    <col min="10499" max="10499" width="8.5703125" style="12" customWidth="1"/>
    <col min="10500" max="10500" width="43.7109375" style="12" customWidth="1"/>
    <col min="10501" max="10501" width="16.42578125" style="12" customWidth="1"/>
    <col min="10502" max="10502" width="15.85546875" style="12" customWidth="1"/>
    <col min="10503" max="10503" width="17.140625" style="12" customWidth="1"/>
    <col min="10504" max="10504" width="14" style="12" customWidth="1"/>
    <col min="10505" max="10505" width="11" style="12" customWidth="1"/>
    <col min="10506" max="10506" width="14.42578125" style="12" customWidth="1"/>
    <col min="10507" max="10508" width="12.7109375" style="12" customWidth="1"/>
    <col min="10509" max="10509" width="11.28515625" style="12" customWidth="1"/>
    <col min="10510" max="10510" width="10.85546875" style="12" customWidth="1"/>
    <col min="10511" max="10511" width="14.28515625" style="12" customWidth="1"/>
    <col min="10512" max="10512" width="16" style="12" customWidth="1"/>
    <col min="10513" max="10513" width="22.5703125" style="12" customWidth="1"/>
    <col min="10514" max="10514" width="7.85546875" style="12"/>
    <col min="10515" max="10515" width="12.42578125" style="12" customWidth="1"/>
    <col min="10516" max="10752" width="7.85546875" style="12"/>
    <col min="10753" max="10754" width="10" style="12" customWidth="1"/>
    <col min="10755" max="10755" width="8.5703125" style="12" customWidth="1"/>
    <col min="10756" max="10756" width="43.7109375" style="12" customWidth="1"/>
    <col min="10757" max="10757" width="16.42578125" style="12" customWidth="1"/>
    <col min="10758" max="10758" width="15.85546875" style="12" customWidth="1"/>
    <col min="10759" max="10759" width="17.140625" style="12" customWidth="1"/>
    <col min="10760" max="10760" width="14" style="12" customWidth="1"/>
    <col min="10761" max="10761" width="11" style="12" customWidth="1"/>
    <col min="10762" max="10762" width="14.42578125" style="12" customWidth="1"/>
    <col min="10763" max="10764" width="12.7109375" style="12" customWidth="1"/>
    <col min="10765" max="10765" width="11.28515625" style="12" customWidth="1"/>
    <col min="10766" max="10766" width="10.85546875" style="12" customWidth="1"/>
    <col min="10767" max="10767" width="14.28515625" style="12" customWidth="1"/>
    <col min="10768" max="10768" width="16" style="12" customWidth="1"/>
    <col min="10769" max="10769" width="22.5703125" style="12" customWidth="1"/>
    <col min="10770" max="10770" width="7.85546875" style="12"/>
    <col min="10771" max="10771" width="12.42578125" style="12" customWidth="1"/>
    <col min="10772" max="11008" width="7.85546875" style="12"/>
    <col min="11009" max="11010" width="10" style="12" customWidth="1"/>
    <col min="11011" max="11011" width="8.5703125" style="12" customWidth="1"/>
    <col min="11012" max="11012" width="43.7109375" style="12" customWidth="1"/>
    <col min="11013" max="11013" width="16.42578125" style="12" customWidth="1"/>
    <col min="11014" max="11014" width="15.85546875" style="12" customWidth="1"/>
    <col min="11015" max="11015" width="17.140625" style="12" customWidth="1"/>
    <col min="11016" max="11016" width="14" style="12" customWidth="1"/>
    <col min="11017" max="11017" width="11" style="12" customWidth="1"/>
    <col min="11018" max="11018" width="14.42578125" style="12" customWidth="1"/>
    <col min="11019" max="11020" width="12.7109375" style="12" customWidth="1"/>
    <col min="11021" max="11021" width="11.28515625" style="12" customWidth="1"/>
    <col min="11022" max="11022" width="10.85546875" style="12" customWidth="1"/>
    <col min="11023" max="11023" width="14.28515625" style="12" customWidth="1"/>
    <col min="11024" max="11024" width="16" style="12" customWidth="1"/>
    <col min="11025" max="11025" width="22.5703125" style="12" customWidth="1"/>
    <col min="11026" max="11026" width="7.85546875" style="12"/>
    <col min="11027" max="11027" width="12.42578125" style="12" customWidth="1"/>
    <col min="11028" max="11264" width="7.85546875" style="12"/>
    <col min="11265" max="11266" width="10" style="12" customWidth="1"/>
    <col min="11267" max="11267" width="8.5703125" style="12" customWidth="1"/>
    <col min="11268" max="11268" width="43.7109375" style="12" customWidth="1"/>
    <col min="11269" max="11269" width="16.42578125" style="12" customWidth="1"/>
    <col min="11270" max="11270" width="15.85546875" style="12" customWidth="1"/>
    <col min="11271" max="11271" width="17.140625" style="12" customWidth="1"/>
    <col min="11272" max="11272" width="14" style="12" customWidth="1"/>
    <col min="11273" max="11273" width="11" style="12" customWidth="1"/>
    <col min="11274" max="11274" width="14.42578125" style="12" customWidth="1"/>
    <col min="11275" max="11276" width="12.7109375" style="12" customWidth="1"/>
    <col min="11277" max="11277" width="11.28515625" style="12" customWidth="1"/>
    <col min="11278" max="11278" width="10.85546875" style="12" customWidth="1"/>
    <col min="11279" max="11279" width="14.28515625" style="12" customWidth="1"/>
    <col min="11280" max="11280" width="16" style="12" customWidth="1"/>
    <col min="11281" max="11281" width="22.5703125" style="12" customWidth="1"/>
    <col min="11282" max="11282" width="7.85546875" style="12"/>
    <col min="11283" max="11283" width="12.42578125" style="12" customWidth="1"/>
    <col min="11284" max="11520" width="7.85546875" style="12"/>
    <col min="11521" max="11522" width="10" style="12" customWidth="1"/>
    <col min="11523" max="11523" width="8.5703125" style="12" customWidth="1"/>
    <col min="11524" max="11524" width="43.7109375" style="12" customWidth="1"/>
    <col min="11525" max="11525" width="16.42578125" style="12" customWidth="1"/>
    <col min="11526" max="11526" width="15.85546875" style="12" customWidth="1"/>
    <col min="11527" max="11527" width="17.140625" style="12" customWidth="1"/>
    <col min="11528" max="11528" width="14" style="12" customWidth="1"/>
    <col min="11529" max="11529" width="11" style="12" customWidth="1"/>
    <col min="11530" max="11530" width="14.42578125" style="12" customWidth="1"/>
    <col min="11531" max="11532" width="12.7109375" style="12" customWidth="1"/>
    <col min="11533" max="11533" width="11.28515625" style="12" customWidth="1"/>
    <col min="11534" max="11534" width="10.85546875" style="12" customWidth="1"/>
    <col min="11535" max="11535" width="14.28515625" style="12" customWidth="1"/>
    <col min="11536" max="11536" width="16" style="12" customWidth="1"/>
    <col min="11537" max="11537" width="22.5703125" style="12" customWidth="1"/>
    <col min="11538" max="11538" width="7.85546875" style="12"/>
    <col min="11539" max="11539" width="12.42578125" style="12" customWidth="1"/>
    <col min="11540" max="11776" width="7.85546875" style="12"/>
    <col min="11777" max="11778" width="10" style="12" customWidth="1"/>
    <col min="11779" max="11779" width="8.5703125" style="12" customWidth="1"/>
    <col min="11780" max="11780" width="43.7109375" style="12" customWidth="1"/>
    <col min="11781" max="11781" width="16.42578125" style="12" customWidth="1"/>
    <col min="11782" max="11782" width="15.85546875" style="12" customWidth="1"/>
    <col min="11783" max="11783" width="17.140625" style="12" customWidth="1"/>
    <col min="11784" max="11784" width="14" style="12" customWidth="1"/>
    <col min="11785" max="11785" width="11" style="12" customWidth="1"/>
    <col min="11786" max="11786" width="14.42578125" style="12" customWidth="1"/>
    <col min="11787" max="11788" width="12.7109375" style="12" customWidth="1"/>
    <col min="11789" max="11789" width="11.28515625" style="12" customWidth="1"/>
    <col min="11790" max="11790" width="10.85546875" style="12" customWidth="1"/>
    <col min="11791" max="11791" width="14.28515625" style="12" customWidth="1"/>
    <col min="11792" max="11792" width="16" style="12" customWidth="1"/>
    <col min="11793" max="11793" width="22.5703125" style="12" customWidth="1"/>
    <col min="11794" max="11794" width="7.85546875" style="12"/>
    <col min="11795" max="11795" width="12.42578125" style="12" customWidth="1"/>
    <col min="11796" max="12032" width="7.85546875" style="12"/>
    <col min="12033" max="12034" width="10" style="12" customWidth="1"/>
    <col min="12035" max="12035" width="8.5703125" style="12" customWidth="1"/>
    <col min="12036" max="12036" width="43.7109375" style="12" customWidth="1"/>
    <col min="12037" max="12037" width="16.42578125" style="12" customWidth="1"/>
    <col min="12038" max="12038" width="15.85546875" style="12" customWidth="1"/>
    <col min="12039" max="12039" width="17.140625" style="12" customWidth="1"/>
    <col min="12040" max="12040" width="14" style="12" customWidth="1"/>
    <col min="12041" max="12041" width="11" style="12" customWidth="1"/>
    <col min="12042" max="12042" width="14.42578125" style="12" customWidth="1"/>
    <col min="12043" max="12044" width="12.7109375" style="12" customWidth="1"/>
    <col min="12045" max="12045" width="11.28515625" style="12" customWidth="1"/>
    <col min="12046" max="12046" width="10.85546875" style="12" customWidth="1"/>
    <col min="12047" max="12047" width="14.28515625" style="12" customWidth="1"/>
    <col min="12048" max="12048" width="16" style="12" customWidth="1"/>
    <col min="12049" max="12049" width="22.5703125" style="12" customWidth="1"/>
    <col min="12050" max="12050" width="7.85546875" style="12"/>
    <col min="12051" max="12051" width="12.42578125" style="12" customWidth="1"/>
    <col min="12052" max="12288" width="7.85546875" style="12"/>
    <col min="12289" max="12290" width="10" style="12" customWidth="1"/>
    <col min="12291" max="12291" width="8.5703125" style="12" customWidth="1"/>
    <col min="12292" max="12292" width="43.7109375" style="12" customWidth="1"/>
    <col min="12293" max="12293" width="16.42578125" style="12" customWidth="1"/>
    <col min="12294" max="12294" width="15.85546875" style="12" customWidth="1"/>
    <col min="12295" max="12295" width="17.140625" style="12" customWidth="1"/>
    <col min="12296" max="12296" width="14" style="12" customWidth="1"/>
    <col min="12297" max="12297" width="11" style="12" customWidth="1"/>
    <col min="12298" max="12298" width="14.42578125" style="12" customWidth="1"/>
    <col min="12299" max="12300" width="12.7109375" style="12" customWidth="1"/>
    <col min="12301" max="12301" width="11.28515625" style="12" customWidth="1"/>
    <col min="12302" max="12302" width="10.85546875" style="12" customWidth="1"/>
    <col min="12303" max="12303" width="14.28515625" style="12" customWidth="1"/>
    <col min="12304" max="12304" width="16" style="12" customWidth="1"/>
    <col min="12305" max="12305" width="22.5703125" style="12" customWidth="1"/>
    <col min="12306" max="12306" width="7.85546875" style="12"/>
    <col min="12307" max="12307" width="12.42578125" style="12" customWidth="1"/>
    <col min="12308" max="12544" width="7.85546875" style="12"/>
    <col min="12545" max="12546" width="10" style="12" customWidth="1"/>
    <col min="12547" max="12547" width="8.5703125" style="12" customWidth="1"/>
    <col min="12548" max="12548" width="43.7109375" style="12" customWidth="1"/>
    <col min="12549" max="12549" width="16.42578125" style="12" customWidth="1"/>
    <col min="12550" max="12550" width="15.85546875" style="12" customWidth="1"/>
    <col min="12551" max="12551" width="17.140625" style="12" customWidth="1"/>
    <col min="12552" max="12552" width="14" style="12" customWidth="1"/>
    <col min="12553" max="12553" width="11" style="12" customWidth="1"/>
    <col min="12554" max="12554" width="14.42578125" style="12" customWidth="1"/>
    <col min="12555" max="12556" width="12.7109375" style="12" customWidth="1"/>
    <col min="12557" max="12557" width="11.28515625" style="12" customWidth="1"/>
    <col min="12558" max="12558" width="10.85546875" style="12" customWidth="1"/>
    <col min="12559" max="12559" width="14.28515625" style="12" customWidth="1"/>
    <col min="12560" max="12560" width="16" style="12" customWidth="1"/>
    <col min="12561" max="12561" width="22.5703125" style="12" customWidth="1"/>
    <col min="12562" max="12562" width="7.85546875" style="12"/>
    <col min="12563" max="12563" width="12.42578125" style="12" customWidth="1"/>
    <col min="12564" max="12800" width="7.85546875" style="12"/>
    <col min="12801" max="12802" width="10" style="12" customWidth="1"/>
    <col min="12803" max="12803" width="8.5703125" style="12" customWidth="1"/>
    <col min="12804" max="12804" width="43.7109375" style="12" customWidth="1"/>
    <col min="12805" max="12805" width="16.42578125" style="12" customWidth="1"/>
    <col min="12806" max="12806" width="15.85546875" style="12" customWidth="1"/>
    <col min="12807" max="12807" width="17.140625" style="12" customWidth="1"/>
    <col min="12808" max="12808" width="14" style="12" customWidth="1"/>
    <col min="12809" max="12809" width="11" style="12" customWidth="1"/>
    <col min="12810" max="12810" width="14.42578125" style="12" customWidth="1"/>
    <col min="12811" max="12812" width="12.7109375" style="12" customWidth="1"/>
    <col min="12813" max="12813" width="11.28515625" style="12" customWidth="1"/>
    <col min="12814" max="12814" width="10.85546875" style="12" customWidth="1"/>
    <col min="12815" max="12815" width="14.28515625" style="12" customWidth="1"/>
    <col min="12816" max="12816" width="16" style="12" customWidth="1"/>
    <col min="12817" max="12817" width="22.5703125" style="12" customWidth="1"/>
    <col min="12818" max="12818" width="7.85546875" style="12"/>
    <col min="12819" max="12819" width="12.42578125" style="12" customWidth="1"/>
    <col min="12820" max="13056" width="7.85546875" style="12"/>
    <col min="13057" max="13058" width="10" style="12" customWidth="1"/>
    <col min="13059" max="13059" width="8.5703125" style="12" customWidth="1"/>
    <col min="13060" max="13060" width="43.7109375" style="12" customWidth="1"/>
    <col min="13061" max="13061" width="16.42578125" style="12" customWidth="1"/>
    <col min="13062" max="13062" width="15.85546875" style="12" customWidth="1"/>
    <col min="13063" max="13063" width="17.140625" style="12" customWidth="1"/>
    <col min="13064" max="13064" width="14" style="12" customWidth="1"/>
    <col min="13065" max="13065" width="11" style="12" customWidth="1"/>
    <col min="13066" max="13066" width="14.42578125" style="12" customWidth="1"/>
    <col min="13067" max="13068" width="12.7109375" style="12" customWidth="1"/>
    <col min="13069" max="13069" width="11.28515625" style="12" customWidth="1"/>
    <col min="13070" max="13070" width="10.85546875" style="12" customWidth="1"/>
    <col min="13071" max="13071" width="14.28515625" style="12" customWidth="1"/>
    <col min="13072" max="13072" width="16" style="12" customWidth="1"/>
    <col min="13073" max="13073" width="22.5703125" style="12" customWidth="1"/>
    <col min="13074" max="13074" width="7.85546875" style="12"/>
    <col min="13075" max="13075" width="12.42578125" style="12" customWidth="1"/>
    <col min="13076" max="13312" width="7.85546875" style="12"/>
    <col min="13313" max="13314" width="10" style="12" customWidth="1"/>
    <col min="13315" max="13315" width="8.5703125" style="12" customWidth="1"/>
    <col min="13316" max="13316" width="43.7109375" style="12" customWidth="1"/>
    <col min="13317" max="13317" width="16.42578125" style="12" customWidth="1"/>
    <col min="13318" max="13318" width="15.85546875" style="12" customWidth="1"/>
    <col min="13319" max="13319" width="17.140625" style="12" customWidth="1"/>
    <col min="13320" max="13320" width="14" style="12" customWidth="1"/>
    <col min="13321" max="13321" width="11" style="12" customWidth="1"/>
    <col min="13322" max="13322" width="14.42578125" style="12" customWidth="1"/>
    <col min="13323" max="13324" width="12.7109375" style="12" customWidth="1"/>
    <col min="13325" max="13325" width="11.28515625" style="12" customWidth="1"/>
    <col min="13326" max="13326" width="10.85546875" style="12" customWidth="1"/>
    <col min="13327" max="13327" width="14.28515625" style="12" customWidth="1"/>
    <col min="13328" max="13328" width="16" style="12" customWidth="1"/>
    <col min="13329" max="13329" width="22.5703125" style="12" customWidth="1"/>
    <col min="13330" max="13330" width="7.85546875" style="12"/>
    <col min="13331" max="13331" width="12.42578125" style="12" customWidth="1"/>
    <col min="13332" max="13568" width="7.85546875" style="12"/>
    <col min="13569" max="13570" width="10" style="12" customWidth="1"/>
    <col min="13571" max="13571" width="8.5703125" style="12" customWidth="1"/>
    <col min="13572" max="13572" width="43.7109375" style="12" customWidth="1"/>
    <col min="13573" max="13573" width="16.42578125" style="12" customWidth="1"/>
    <col min="13574" max="13574" width="15.85546875" style="12" customWidth="1"/>
    <col min="13575" max="13575" width="17.140625" style="12" customWidth="1"/>
    <col min="13576" max="13576" width="14" style="12" customWidth="1"/>
    <col min="13577" max="13577" width="11" style="12" customWidth="1"/>
    <col min="13578" max="13578" width="14.42578125" style="12" customWidth="1"/>
    <col min="13579" max="13580" width="12.7109375" style="12" customWidth="1"/>
    <col min="13581" max="13581" width="11.28515625" style="12" customWidth="1"/>
    <col min="13582" max="13582" width="10.85546875" style="12" customWidth="1"/>
    <col min="13583" max="13583" width="14.28515625" style="12" customWidth="1"/>
    <col min="13584" max="13584" width="16" style="12" customWidth="1"/>
    <col min="13585" max="13585" width="22.5703125" style="12" customWidth="1"/>
    <col min="13586" max="13586" width="7.85546875" style="12"/>
    <col min="13587" max="13587" width="12.42578125" style="12" customWidth="1"/>
    <col min="13588" max="13824" width="7.85546875" style="12"/>
    <col min="13825" max="13826" width="10" style="12" customWidth="1"/>
    <col min="13827" max="13827" width="8.5703125" style="12" customWidth="1"/>
    <col min="13828" max="13828" width="43.7109375" style="12" customWidth="1"/>
    <col min="13829" max="13829" width="16.42578125" style="12" customWidth="1"/>
    <col min="13830" max="13830" width="15.85546875" style="12" customWidth="1"/>
    <col min="13831" max="13831" width="17.140625" style="12" customWidth="1"/>
    <col min="13832" max="13832" width="14" style="12" customWidth="1"/>
    <col min="13833" max="13833" width="11" style="12" customWidth="1"/>
    <col min="13834" max="13834" width="14.42578125" style="12" customWidth="1"/>
    <col min="13835" max="13836" width="12.7109375" style="12" customWidth="1"/>
    <col min="13837" max="13837" width="11.28515625" style="12" customWidth="1"/>
    <col min="13838" max="13838" width="10.85546875" style="12" customWidth="1"/>
    <col min="13839" max="13839" width="14.28515625" style="12" customWidth="1"/>
    <col min="13840" max="13840" width="16" style="12" customWidth="1"/>
    <col min="13841" max="13841" width="22.5703125" style="12" customWidth="1"/>
    <col min="13842" max="13842" width="7.85546875" style="12"/>
    <col min="13843" max="13843" width="12.42578125" style="12" customWidth="1"/>
    <col min="13844" max="14080" width="7.85546875" style="12"/>
    <col min="14081" max="14082" width="10" style="12" customWidth="1"/>
    <col min="14083" max="14083" width="8.5703125" style="12" customWidth="1"/>
    <col min="14084" max="14084" width="43.7109375" style="12" customWidth="1"/>
    <col min="14085" max="14085" width="16.42578125" style="12" customWidth="1"/>
    <col min="14086" max="14086" width="15.85546875" style="12" customWidth="1"/>
    <col min="14087" max="14087" width="17.140625" style="12" customWidth="1"/>
    <col min="14088" max="14088" width="14" style="12" customWidth="1"/>
    <col min="14089" max="14089" width="11" style="12" customWidth="1"/>
    <col min="14090" max="14090" width="14.42578125" style="12" customWidth="1"/>
    <col min="14091" max="14092" width="12.7109375" style="12" customWidth="1"/>
    <col min="14093" max="14093" width="11.28515625" style="12" customWidth="1"/>
    <col min="14094" max="14094" width="10.85546875" style="12" customWidth="1"/>
    <col min="14095" max="14095" width="14.28515625" style="12" customWidth="1"/>
    <col min="14096" max="14096" width="16" style="12" customWidth="1"/>
    <col min="14097" max="14097" width="22.5703125" style="12" customWidth="1"/>
    <col min="14098" max="14098" width="7.85546875" style="12"/>
    <col min="14099" max="14099" width="12.42578125" style="12" customWidth="1"/>
    <col min="14100" max="14336" width="7.85546875" style="12"/>
    <col min="14337" max="14338" width="10" style="12" customWidth="1"/>
    <col min="14339" max="14339" width="8.5703125" style="12" customWidth="1"/>
    <col min="14340" max="14340" width="43.7109375" style="12" customWidth="1"/>
    <col min="14341" max="14341" width="16.42578125" style="12" customWidth="1"/>
    <col min="14342" max="14342" width="15.85546875" style="12" customWidth="1"/>
    <col min="14343" max="14343" width="17.140625" style="12" customWidth="1"/>
    <col min="14344" max="14344" width="14" style="12" customWidth="1"/>
    <col min="14345" max="14345" width="11" style="12" customWidth="1"/>
    <col min="14346" max="14346" width="14.42578125" style="12" customWidth="1"/>
    <col min="14347" max="14348" width="12.7109375" style="12" customWidth="1"/>
    <col min="14349" max="14349" width="11.28515625" style="12" customWidth="1"/>
    <col min="14350" max="14350" width="10.85546875" style="12" customWidth="1"/>
    <col min="14351" max="14351" width="14.28515625" style="12" customWidth="1"/>
    <col min="14352" max="14352" width="16" style="12" customWidth="1"/>
    <col min="14353" max="14353" width="22.5703125" style="12" customWidth="1"/>
    <col min="14354" max="14354" width="7.85546875" style="12"/>
    <col min="14355" max="14355" width="12.42578125" style="12" customWidth="1"/>
    <col min="14356" max="14592" width="7.85546875" style="12"/>
    <col min="14593" max="14594" width="10" style="12" customWidth="1"/>
    <col min="14595" max="14595" width="8.5703125" style="12" customWidth="1"/>
    <col min="14596" max="14596" width="43.7109375" style="12" customWidth="1"/>
    <col min="14597" max="14597" width="16.42578125" style="12" customWidth="1"/>
    <col min="14598" max="14598" width="15.85546875" style="12" customWidth="1"/>
    <col min="14599" max="14599" width="17.140625" style="12" customWidth="1"/>
    <col min="14600" max="14600" width="14" style="12" customWidth="1"/>
    <col min="14601" max="14601" width="11" style="12" customWidth="1"/>
    <col min="14602" max="14602" width="14.42578125" style="12" customWidth="1"/>
    <col min="14603" max="14604" width="12.7109375" style="12" customWidth="1"/>
    <col min="14605" max="14605" width="11.28515625" style="12" customWidth="1"/>
    <col min="14606" max="14606" width="10.85546875" style="12" customWidth="1"/>
    <col min="14607" max="14607" width="14.28515625" style="12" customWidth="1"/>
    <col min="14608" max="14608" width="16" style="12" customWidth="1"/>
    <col min="14609" max="14609" width="22.5703125" style="12" customWidth="1"/>
    <col min="14610" max="14610" width="7.85546875" style="12"/>
    <col min="14611" max="14611" width="12.42578125" style="12" customWidth="1"/>
    <col min="14612" max="14848" width="7.85546875" style="12"/>
    <col min="14849" max="14850" width="10" style="12" customWidth="1"/>
    <col min="14851" max="14851" width="8.5703125" style="12" customWidth="1"/>
    <col min="14852" max="14852" width="43.7109375" style="12" customWidth="1"/>
    <col min="14853" max="14853" width="16.42578125" style="12" customWidth="1"/>
    <col min="14854" max="14854" width="15.85546875" style="12" customWidth="1"/>
    <col min="14855" max="14855" width="17.140625" style="12" customWidth="1"/>
    <col min="14856" max="14856" width="14" style="12" customWidth="1"/>
    <col min="14857" max="14857" width="11" style="12" customWidth="1"/>
    <col min="14858" max="14858" width="14.42578125" style="12" customWidth="1"/>
    <col min="14859" max="14860" width="12.7109375" style="12" customWidth="1"/>
    <col min="14861" max="14861" width="11.28515625" style="12" customWidth="1"/>
    <col min="14862" max="14862" width="10.85546875" style="12" customWidth="1"/>
    <col min="14863" max="14863" width="14.28515625" style="12" customWidth="1"/>
    <col min="14864" max="14864" width="16" style="12" customWidth="1"/>
    <col min="14865" max="14865" width="22.5703125" style="12" customWidth="1"/>
    <col min="14866" max="14866" width="7.85546875" style="12"/>
    <col min="14867" max="14867" width="12.42578125" style="12" customWidth="1"/>
    <col min="14868" max="15104" width="7.85546875" style="12"/>
    <col min="15105" max="15106" width="10" style="12" customWidth="1"/>
    <col min="15107" max="15107" width="8.5703125" style="12" customWidth="1"/>
    <col min="15108" max="15108" width="43.7109375" style="12" customWidth="1"/>
    <col min="15109" max="15109" width="16.42578125" style="12" customWidth="1"/>
    <col min="15110" max="15110" width="15.85546875" style="12" customWidth="1"/>
    <col min="15111" max="15111" width="17.140625" style="12" customWidth="1"/>
    <col min="15112" max="15112" width="14" style="12" customWidth="1"/>
    <col min="15113" max="15113" width="11" style="12" customWidth="1"/>
    <col min="15114" max="15114" width="14.42578125" style="12" customWidth="1"/>
    <col min="15115" max="15116" width="12.7109375" style="12" customWidth="1"/>
    <col min="15117" max="15117" width="11.28515625" style="12" customWidth="1"/>
    <col min="15118" max="15118" width="10.85546875" style="12" customWidth="1"/>
    <col min="15119" max="15119" width="14.28515625" style="12" customWidth="1"/>
    <col min="15120" max="15120" width="16" style="12" customWidth="1"/>
    <col min="15121" max="15121" width="22.5703125" style="12" customWidth="1"/>
    <col min="15122" max="15122" width="7.85546875" style="12"/>
    <col min="15123" max="15123" width="12.42578125" style="12" customWidth="1"/>
    <col min="15124" max="15360" width="7.85546875" style="12"/>
    <col min="15361" max="15362" width="10" style="12" customWidth="1"/>
    <col min="15363" max="15363" width="8.5703125" style="12" customWidth="1"/>
    <col min="15364" max="15364" width="43.7109375" style="12" customWidth="1"/>
    <col min="15365" max="15365" width="16.42578125" style="12" customWidth="1"/>
    <col min="15366" max="15366" width="15.85546875" style="12" customWidth="1"/>
    <col min="15367" max="15367" width="17.140625" style="12" customWidth="1"/>
    <col min="15368" max="15368" width="14" style="12" customWidth="1"/>
    <col min="15369" max="15369" width="11" style="12" customWidth="1"/>
    <col min="15370" max="15370" width="14.42578125" style="12" customWidth="1"/>
    <col min="15371" max="15372" width="12.7109375" style="12" customWidth="1"/>
    <col min="15373" max="15373" width="11.28515625" style="12" customWidth="1"/>
    <col min="15374" max="15374" width="10.85546875" style="12" customWidth="1"/>
    <col min="15375" max="15375" width="14.28515625" style="12" customWidth="1"/>
    <col min="15376" max="15376" width="16" style="12" customWidth="1"/>
    <col min="15377" max="15377" width="22.5703125" style="12" customWidth="1"/>
    <col min="15378" max="15378" width="7.85546875" style="12"/>
    <col min="15379" max="15379" width="12.42578125" style="12" customWidth="1"/>
    <col min="15380" max="15616" width="7.85546875" style="12"/>
    <col min="15617" max="15618" width="10" style="12" customWidth="1"/>
    <col min="15619" max="15619" width="8.5703125" style="12" customWidth="1"/>
    <col min="15620" max="15620" width="43.7109375" style="12" customWidth="1"/>
    <col min="15621" max="15621" width="16.42578125" style="12" customWidth="1"/>
    <col min="15622" max="15622" width="15.85546875" style="12" customWidth="1"/>
    <col min="15623" max="15623" width="17.140625" style="12" customWidth="1"/>
    <col min="15624" max="15624" width="14" style="12" customWidth="1"/>
    <col min="15625" max="15625" width="11" style="12" customWidth="1"/>
    <col min="15626" max="15626" width="14.42578125" style="12" customWidth="1"/>
    <col min="15627" max="15628" width="12.7109375" style="12" customWidth="1"/>
    <col min="15629" max="15629" width="11.28515625" style="12" customWidth="1"/>
    <col min="15630" max="15630" width="10.85546875" style="12" customWidth="1"/>
    <col min="15631" max="15631" width="14.28515625" style="12" customWidth="1"/>
    <col min="15632" max="15632" width="16" style="12" customWidth="1"/>
    <col min="15633" max="15633" width="22.5703125" style="12" customWidth="1"/>
    <col min="15634" max="15634" width="7.85546875" style="12"/>
    <col min="15635" max="15635" width="12.42578125" style="12" customWidth="1"/>
    <col min="15636" max="15872" width="7.85546875" style="12"/>
    <col min="15873" max="15874" width="10" style="12" customWidth="1"/>
    <col min="15875" max="15875" width="8.5703125" style="12" customWidth="1"/>
    <col min="15876" max="15876" width="43.7109375" style="12" customWidth="1"/>
    <col min="15877" max="15877" width="16.42578125" style="12" customWidth="1"/>
    <col min="15878" max="15878" width="15.85546875" style="12" customWidth="1"/>
    <col min="15879" max="15879" width="17.140625" style="12" customWidth="1"/>
    <col min="15880" max="15880" width="14" style="12" customWidth="1"/>
    <col min="15881" max="15881" width="11" style="12" customWidth="1"/>
    <col min="15882" max="15882" width="14.42578125" style="12" customWidth="1"/>
    <col min="15883" max="15884" width="12.7109375" style="12" customWidth="1"/>
    <col min="15885" max="15885" width="11.28515625" style="12" customWidth="1"/>
    <col min="15886" max="15886" width="10.85546875" style="12" customWidth="1"/>
    <col min="15887" max="15887" width="14.28515625" style="12" customWidth="1"/>
    <col min="15888" max="15888" width="16" style="12" customWidth="1"/>
    <col min="15889" max="15889" width="22.5703125" style="12" customWidth="1"/>
    <col min="15890" max="15890" width="7.85546875" style="12"/>
    <col min="15891" max="15891" width="12.42578125" style="12" customWidth="1"/>
    <col min="15892" max="16128" width="7.85546875" style="12"/>
    <col min="16129" max="16130" width="10" style="12" customWidth="1"/>
    <col min="16131" max="16131" width="8.5703125" style="12" customWidth="1"/>
    <col min="16132" max="16132" width="43.7109375" style="12" customWidth="1"/>
    <col min="16133" max="16133" width="16.42578125" style="12" customWidth="1"/>
    <col min="16134" max="16134" width="15.85546875" style="12" customWidth="1"/>
    <col min="16135" max="16135" width="17.140625" style="12" customWidth="1"/>
    <col min="16136" max="16136" width="14" style="12" customWidth="1"/>
    <col min="16137" max="16137" width="11" style="12" customWidth="1"/>
    <col min="16138" max="16138" width="14.42578125" style="12" customWidth="1"/>
    <col min="16139" max="16140" width="12.7109375" style="12" customWidth="1"/>
    <col min="16141" max="16141" width="11.28515625" style="12" customWidth="1"/>
    <col min="16142" max="16142" width="10.85546875" style="12" customWidth="1"/>
    <col min="16143" max="16143" width="14.28515625" style="12" customWidth="1"/>
    <col min="16144" max="16144" width="16" style="12" customWidth="1"/>
    <col min="16145" max="16145" width="22.5703125" style="12" customWidth="1"/>
    <col min="16146" max="16146" width="7.85546875" style="12"/>
    <col min="16147" max="16147" width="12.42578125" style="12" customWidth="1"/>
    <col min="16148" max="16384" width="7.85546875" style="12"/>
  </cols>
  <sheetData>
    <row r="1" spans="1:17" ht="15.75" x14ac:dyDescent="0.2">
      <c r="N1" s="254" t="s">
        <v>73</v>
      </c>
      <c r="O1" s="254"/>
    </row>
    <row r="2" spans="1:17" ht="42" customHeight="1" x14ac:dyDescent="0.2">
      <c r="E2" s="10"/>
      <c r="F2" s="10"/>
      <c r="G2" s="10"/>
      <c r="H2" s="10"/>
      <c r="I2" s="10"/>
      <c r="J2" s="10"/>
      <c r="L2" s="11"/>
      <c r="M2" s="11"/>
      <c r="N2" s="240" t="s">
        <v>176</v>
      </c>
      <c r="O2" s="240"/>
      <c r="P2" s="241"/>
    </row>
    <row r="3" spans="1:17" ht="15.75" customHeight="1" x14ac:dyDescent="0.2">
      <c r="E3" s="10"/>
      <c r="F3" s="10"/>
      <c r="G3" s="10"/>
      <c r="H3" s="10"/>
      <c r="I3" s="10"/>
      <c r="J3" s="10"/>
      <c r="K3" s="13"/>
      <c r="L3" s="13"/>
      <c r="N3" s="242" t="s">
        <v>182</v>
      </c>
      <c r="O3" s="243"/>
      <c r="P3" s="243"/>
    </row>
    <row r="4" spans="1:17" ht="36" customHeight="1" x14ac:dyDescent="0.2">
      <c r="E4" s="10"/>
      <c r="F4" s="10"/>
      <c r="G4" s="10"/>
      <c r="H4" s="10"/>
      <c r="I4" s="10"/>
      <c r="J4" s="10"/>
      <c r="K4" s="13"/>
      <c r="L4" s="13"/>
      <c r="N4" s="14"/>
      <c r="O4" s="15" t="s">
        <v>83</v>
      </c>
      <c r="P4" s="15"/>
    </row>
    <row r="5" spans="1:17" ht="30.75" customHeight="1" x14ac:dyDescent="0.2">
      <c r="A5" s="251" t="s">
        <v>78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</row>
    <row r="6" spans="1:17" ht="18.75" x14ac:dyDescent="0.25">
      <c r="A6" s="252" t="s">
        <v>75</v>
      </c>
      <c r="B6" s="252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7" x14ac:dyDescent="0.2">
      <c r="A7" s="253" t="s">
        <v>13</v>
      </c>
      <c r="B7" s="253"/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9" t="s">
        <v>14</v>
      </c>
    </row>
    <row r="8" spans="1:17" ht="21.75" customHeight="1" x14ac:dyDescent="0.2">
      <c r="A8" s="249" t="s">
        <v>15</v>
      </c>
      <c r="B8" s="249" t="s">
        <v>16</v>
      </c>
      <c r="C8" s="249" t="s">
        <v>17</v>
      </c>
      <c r="D8" s="249" t="s">
        <v>18</v>
      </c>
      <c r="E8" s="250" t="s">
        <v>5</v>
      </c>
      <c r="F8" s="250"/>
      <c r="G8" s="250"/>
      <c r="H8" s="250"/>
      <c r="I8" s="250"/>
      <c r="J8" s="250" t="s">
        <v>6</v>
      </c>
      <c r="K8" s="250"/>
      <c r="L8" s="250"/>
      <c r="M8" s="250"/>
      <c r="N8" s="250"/>
      <c r="O8" s="250"/>
      <c r="P8" s="250" t="s">
        <v>19</v>
      </c>
    </row>
    <row r="9" spans="1:17" ht="16.5" customHeight="1" x14ac:dyDescent="0.2">
      <c r="A9" s="249"/>
      <c r="B9" s="249"/>
      <c r="C9" s="249"/>
      <c r="D9" s="249"/>
      <c r="E9" s="255" t="s">
        <v>4</v>
      </c>
      <c r="F9" s="256" t="s">
        <v>20</v>
      </c>
      <c r="G9" s="255" t="s">
        <v>21</v>
      </c>
      <c r="H9" s="255"/>
      <c r="I9" s="256" t="s">
        <v>22</v>
      </c>
      <c r="J9" s="255" t="s">
        <v>4</v>
      </c>
      <c r="K9" s="20" t="s">
        <v>23</v>
      </c>
      <c r="L9" s="256" t="s">
        <v>20</v>
      </c>
      <c r="M9" s="255" t="s">
        <v>21</v>
      </c>
      <c r="N9" s="255"/>
      <c r="O9" s="256" t="s">
        <v>22</v>
      </c>
      <c r="P9" s="250"/>
    </row>
    <row r="10" spans="1:17" ht="20.25" customHeight="1" x14ac:dyDescent="0.2">
      <c r="A10" s="249"/>
      <c r="B10" s="249"/>
      <c r="C10" s="249"/>
      <c r="D10" s="249"/>
      <c r="E10" s="255"/>
      <c r="F10" s="256"/>
      <c r="G10" s="255" t="s">
        <v>24</v>
      </c>
      <c r="H10" s="255" t="s">
        <v>25</v>
      </c>
      <c r="I10" s="256"/>
      <c r="J10" s="255"/>
      <c r="K10" s="255" t="s">
        <v>26</v>
      </c>
      <c r="L10" s="256"/>
      <c r="M10" s="255" t="s">
        <v>24</v>
      </c>
      <c r="N10" s="255" t="s">
        <v>25</v>
      </c>
      <c r="O10" s="256"/>
      <c r="P10" s="250"/>
    </row>
    <row r="11" spans="1:17" ht="39.75" customHeight="1" x14ac:dyDescent="0.2">
      <c r="A11" s="249"/>
      <c r="B11" s="249"/>
      <c r="C11" s="249"/>
      <c r="D11" s="249"/>
      <c r="E11" s="255"/>
      <c r="F11" s="256"/>
      <c r="G11" s="255"/>
      <c r="H11" s="255"/>
      <c r="I11" s="256"/>
      <c r="J11" s="255"/>
      <c r="K11" s="255"/>
      <c r="L11" s="256"/>
      <c r="M11" s="255"/>
      <c r="N11" s="255"/>
      <c r="O11" s="256"/>
      <c r="P11" s="250"/>
    </row>
    <row r="12" spans="1:17" x14ac:dyDescent="0.2">
      <c r="A12" s="81">
        <v>1</v>
      </c>
      <c r="B12" s="81">
        <v>2</v>
      </c>
      <c r="C12" s="81">
        <v>3</v>
      </c>
      <c r="D12" s="81">
        <v>4</v>
      </c>
      <c r="E12" s="81">
        <v>5</v>
      </c>
      <c r="F12" s="81">
        <v>6</v>
      </c>
      <c r="G12" s="81">
        <v>7</v>
      </c>
      <c r="H12" s="81">
        <v>8</v>
      </c>
      <c r="I12" s="81">
        <v>9</v>
      </c>
      <c r="J12" s="81">
        <v>10</v>
      </c>
      <c r="K12" s="81">
        <v>11</v>
      </c>
      <c r="L12" s="81">
        <v>12</v>
      </c>
      <c r="M12" s="81">
        <v>13</v>
      </c>
      <c r="N12" s="81">
        <v>14</v>
      </c>
      <c r="O12" s="81">
        <v>15</v>
      </c>
      <c r="P12" s="81">
        <v>16</v>
      </c>
    </row>
    <row r="13" spans="1:17" s="21" customFormat="1" ht="34.5" customHeight="1" x14ac:dyDescent="0.2">
      <c r="A13" s="53" t="s">
        <v>27</v>
      </c>
      <c r="B13" s="53" t="s">
        <v>28</v>
      </c>
      <c r="C13" s="53"/>
      <c r="D13" s="220" t="s">
        <v>29</v>
      </c>
      <c r="E13" s="46">
        <v>13801398.68</v>
      </c>
      <c r="F13" s="46">
        <v>13801398.68</v>
      </c>
      <c r="G13" s="46">
        <v>8128100</v>
      </c>
      <c r="H13" s="46">
        <v>1202884</v>
      </c>
      <c r="I13" s="46">
        <v>0</v>
      </c>
      <c r="J13" s="46">
        <v>3411517</v>
      </c>
      <c r="K13" s="46">
        <v>2846437</v>
      </c>
      <c r="L13" s="46">
        <v>565080</v>
      </c>
      <c r="M13" s="46">
        <v>0</v>
      </c>
      <c r="N13" s="46">
        <v>0</v>
      </c>
      <c r="O13" s="46">
        <v>2846437</v>
      </c>
      <c r="P13" s="46">
        <v>17212915.68</v>
      </c>
      <c r="Q13" s="50"/>
    </row>
    <row r="14" spans="1:17" s="21" customFormat="1" ht="34.5" customHeight="1" x14ac:dyDescent="0.2">
      <c r="A14" s="53" t="s">
        <v>30</v>
      </c>
      <c r="B14" s="53" t="s">
        <v>28</v>
      </c>
      <c r="C14" s="53"/>
      <c r="D14" s="220" t="s">
        <v>31</v>
      </c>
      <c r="E14" s="46">
        <v>13801398.68</v>
      </c>
      <c r="F14" s="46">
        <v>13801398.68</v>
      </c>
      <c r="G14" s="46">
        <v>8128100</v>
      </c>
      <c r="H14" s="46">
        <v>1202884</v>
      </c>
      <c r="I14" s="46">
        <v>0</v>
      </c>
      <c r="J14" s="46">
        <v>3411517</v>
      </c>
      <c r="K14" s="46">
        <v>2846437</v>
      </c>
      <c r="L14" s="46">
        <v>565080</v>
      </c>
      <c r="M14" s="46">
        <v>0</v>
      </c>
      <c r="N14" s="46">
        <v>0</v>
      </c>
      <c r="O14" s="46">
        <v>2846437</v>
      </c>
      <c r="P14" s="46">
        <v>17212915.68</v>
      </c>
    </row>
    <row r="15" spans="1:17" s="21" customFormat="1" ht="74.25" customHeight="1" x14ac:dyDescent="0.2">
      <c r="A15" s="80" t="s">
        <v>32</v>
      </c>
      <c r="B15" s="80" t="s">
        <v>33</v>
      </c>
      <c r="C15" s="80" t="s">
        <v>34</v>
      </c>
      <c r="D15" s="221" t="s">
        <v>35</v>
      </c>
      <c r="E15" s="46">
        <v>10718298.68</v>
      </c>
      <c r="F15" s="47">
        <v>10718298.68</v>
      </c>
      <c r="G15" s="47">
        <v>7874400</v>
      </c>
      <c r="H15" s="47">
        <v>817884</v>
      </c>
      <c r="I15" s="46"/>
      <c r="J15" s="46">
        <v>100000</v>
      </c>
      <c r="K15" s="47">
        <v>100000</v>
      </c>
      <c r="L15" s="47"/>
      <c r="M15" s="47"/>
      <c r="N15" s="47"/>
      <c r="O15" s="47">
        <v>100000</v>
      </c>
      <c r="P15" s="46">
        <v>10818298.68</v>
      </c>
    </row>
    <row r="16" spans="1:17" ht="50.25" customHeight="1" x14ac:dyDescent="0.2">
      <c r="A16" s="77" t="s">
        <v>38</v>
      </c>
      <c r="B16" s="77" t="s">
        <v>39</v>
      </c>
      <c r="C16" s="78"/>
      <c r="D16" s="222" t="s">
        <v>40</v>
      </c>
      <c r="E16" s="46">
        <v>48211801.700000003</v>
      </c>
      <c r="F16" s="46">
        <v>48211801.700000003</v>
      </c>
      <c r="G16" s="46">
        <v>34781648</v>
      </c>
      <c r="H16" s="46">
        <v>2366900</v>
      </c>
      <c r="I16" s="46">
        <v>0</v>
      </c>
      <c r="J16" s="46">
        <v>1508371</v>
      </c>
      <c r="K16" s="46">
        <v>618171</v>
      </c>
      <c r="L16" s="46">
        <v>360000</v>
      </c>
      <c r="M16" s="46">
        <v>0</v>
      </c>
      <c r="N16" s="46">
        <v>0</v>
      </c>
      <c r="O16" s="46">
        <v>1148371</v>
      </c>
      <c r="P16" s="46">
        <v>49720172.700000003</v>
      </c>
      <c r="Q16" s="23"/>
    </row>
    <row r="17" spans="1:17" ht="51.75" customHeight="1" x14ac:dyDescent="0.2">
      <c r="A17" s="77" t="s">
        <v>41</v>
      </c>
      <c r="B17" s="77" t="s">
        <v>39</v>
      </c>
      <c r="C17" s="78"/>
      <c r="D17" s="222" t="s">
        <v>42</v>
      </c>
      <c r="E17" s="46">
        <v>48211801.700000003</v>
      </c>
      <c r="F17" s="46">
        <v>48211801.700000003</v>
      </c>
      <c r="G17" s="46">
        <v>34781648</v>
      </c>
      <c r="H17" s="46">
        <v>2366900</v>
      </c>
      <c r="I17" s="46">
        <v>0</v>
      </c>
      <c r="J17" s="46">
        <v>1508371</v>
      </c>
      <c r="K17" s="46">
        <v>618171</v>
      </c>
      <c r="L17" s="46">
        <v>360000</v>
      </c>
      <c r="M17" s="46">
        <v>0</v>
      </c>
      <c r="N17" s="46">
        <v>0</v>
      </c>
      <c r="O17" s="46">
        <v>1148371</v>
      </c>
      <c r="P17" s="46">
        <v>49720172.700000003</v>
      </c>
      <c r="Q17" s="23"/>
    </row>
    <row r="18" spans="1:17" ht="51.75" customHeight="1" x14ac:dyDescent="0.2">
      <c r="A18" s="22" t="s">
        <v>164</v>
      </c>
      <c r="B18" s="22" t="s">
        <v>36</v>
      </c>
      <c r="C18" s="22" t="s">
        <v>34</v>
      </c>
      <c r="D18" s="223" t="s">
        <v>37</v>
      </c>
      <c r="E18" s="46">
        <v>519020</v>
      </c>
      <c r="F18" s="47">
        <v>519020</v>
      </c>
      <c r="G18" s="47">
        <v>415400</v>
      </c>
      <c r="H18" s="47"/>
      <c r="I18" s="47"/>
      <c r="J18" s="46">
        <v>0</v>
      </c>
      <c r="K18" s="47"/>
      <c r="L18" s="47"/>
      <c r="M18" s="47"/>
      <c r="N18" s="47"/>
      <c r="O18" s="47"/>
      <c r="P18" s="46">
        <v>519020</v>
      </c>
      <c r="Q18" s="23"/>
    </row>
    <row r="19" spans="1:17" ht="25.5" customHeight="1" x14ac:dyDescent="0.2">
      <c r="A19" s="80" t="s">
        <v>127</v>
      </c>
      <c r="B19" s="80" t="s">
        <v>128</v>
      </c>
      <c r="C19" s="80" t="s">
        <v>129</v>
      </c>
      <c r="D19" s="224" t="s">
        <v>130</v>
      </c>
      <c r="E19" s="46">
        <v>4878300</v>
      </c>
      <c r="F19" s="47">
        <v>4878300</v>
      </c>
      <c r="G19" s="47">
        <v>3349000</v>
      </c>
      <c r="H19" s="47">
        <v>302000</v>
      </c>
      <c r="I19" s="47"/>
      <c r="J19" s="46">
        <v>360000</v>
      </c>
      <c r="K19" s="47"/>
      <c r="L19" s="47">
        <v>360000</v>
      </c>
      <c r="M19" s="47"/>
      <c r="N19" s="47"/>
      <c r="O19" s="47"/>
      <c r="P19" s="46">
        <v>5238300</v>
      </c>
      <c r="Q19" s="23"/>
    </row>
    <row r="20" spans="1:17" ht="48" customHeight="1" x14ac:dyDescent="0.2">
      <c r="A20" s="80" t="s">
        <v>43</v>
      </c>
      <c r="B20" s="80" t="s">
        <v>44</v>
      </c>
      <c r="C20" s="80" t="s">
        <v>45</v>
      </c>
      <c r="D20" s="225" t="s">
        <v>76</v>
      </c>
      <c r="E20" s="46">
        <v>9181279</v>
      </c>
      <c r="F20" s="47">
        <v>9181279</v>
      </c>
      <c r="G20" s="47">
        <v>3774100</v>
      </c>
      <c r="H20" s="47">
        <v>2016000</v>
      </c>
      <c r="I20" s="47"/>
      <c r="J20" s="46">
        <v>103627</v>
      </c>
      <c r="K20" s="47">
        <v>103627</v>
      </c>
      <c r="L20" s="47"/>
      <c r="M20" s="47"/>
      <c r="N20" s="47"/>
      <c r="O20" s="47">
        <v>103627</v>
      </c>
      <c r="P20" s="46">
        <v>9284906</v>
      </c>
      <c r="Q20" s="23"/>
    </row>
    <row r="21" spans="1:17" ht="40.5" customHeight="1" x14ac:dyDescent="0.2">
      <c r="A21" s="22" t="s">
        <v>120</v>
      </c>
      <c r="B21" s="22" t="s">
        <v>121</v>
      </c>
      <c r="C21" s="22" t="s">
        <v>45</v>
      </c>
      <c r="D21" s="226" t="s">
        <v>122</v>
      </c>
      <c r="E21" s="46">
        <v>29006600</v>
      </c>
      <c r="F21" s="47">
        <v>29006600</v>
      </c>
      <c r="G21" s="47">
        <v>23830900</v>
      </c>
      <c r="H21" s="47"/>
      <c r="I21" s="47"/>
      <c r="J21" s="46">
        <v>0</v>
      </c>
      <c r="K21" s="47"/>
      <c r="L21" s="47"/>
      <c r="M21" s="47"/>
      <c r="N21" s="47"/>
      <c r="O21" s="47"/>
      <c r="P21" s="46">
        <v>29006600</v>
      </c>
      <c r="Q21" s="23"/>
    </row>
    <row r="22" spans="1:17" ht="28.5" customHeight="1" x14ac:dyDescent="0.2">
      <c r="A22" s="22" t="s">
        <v>161</v>
      </c>
      <c r="B22" s="22" t="s">
        <v>162</v>
      </c>
      <c r="C22" s="22" t="s">
        <v>46</v>
      </c>
      <c r="D22" s="226" t="s">
        <v>163</v>
      </c>
      <c r="E22" s="46">
        <v>1531200</v>
      </c>
      <c r="F22" s="47">
        <v>1531200</v>
      </c>
      <c r="G22" s="47">
        <v>1230000</v>
      </c>
      <c r="H22" s="47"/>
      <c r="I22" s="47"/>
      <c r="J22" s="46">
        <v>0</v>
      </c>
      <c r="K22" s="47"/>
      <c r="L22" s="47"/>
      <c r="M22" s="47"/>
      <c r="N22" s="47"/>
      <c r="O22" s="47"/>
      <c r="P22" s="46">
        <v>1531200</v>
      </c>
      <c r="Q22" s="23"/>
    </row>
    <row r="23" spans="1:17" ht="63" customHeight="1" x14ac:dyDescent="0.2">
      <c r="A23" s="31" t="s">
        <v>124</v>
      </c>
      <c r="B23" s="160" t="s">
        <v>125</v>
      </c>
      <c r="C23" s="160" t="s">
        <v>46</v>
      </c>
      <c r="D23" s="227" t="s">
        <v>126</v>
      </c>
      <c r="E23" s="73">
        <v>2914.49</v>
      </c>
      <c r="F23" s="72">
        <v>2914.49</v>
      </c>
      <c r="G23" s="72">
        <v>2388</v>
      </c>
      <c r="H23" s="72"/>
      <c r="I23" s="73"/>
      <c r="J23" s="72">
        <v>0</v>
      </c>
      <c r="K23" s="72"/>
      <c r="L23" s="73"/>
      <c r="M23" s="73"/>
      <c r="N23" s="73"/>
      <c r="O23" s="72"/>
      <c r="P23" s="73">
        <v>2914.49</v>
      </c>
      <c r="Q23" s="23"/>
    </row>
    <row r="24" spans="1:17" ht="57" customHeight="1" x14ac:dyDescent="0.2">
      <c r="A24" s="80" t="s">
        <v>112</v>
      </c>
      <c r="B24" s="121">
        <v>1403</v>
      </c>
      <c r="C24" s="80" t="s">
        <v>46</v>
      </c>
      <c r="D24" s="119" t="s">
        <v>113</v>
      </c>
      <c r="E24" s="73">
        <v>362600</v>
      </c>
      <c r="F24" s="72">
        <v>362600</v>
      </c>
      <c r="G24" s="72"/>
      <c r="H24" s="72"/>
      <c r="I24" s="73"/>
      <c r="J24" s="72"/>
      <c r="K24" s="72"/>
      <c r="L24" s="73"/>
      <c r="M24" s="73"/>
      <c r="N24" s="73"/>
      <c r="O24" s="72"/>
      <c r="P24" s="73">
        <v>362600</v>
      </c>
      <c r="Q24" s="23"/>
    </row>
    <row r="25" spans="1:17" ht="45.75" customHeight="1" x14ac:dyDescent="0.2">
      <c r="A25" s="31" t="s">
        <v>131</v>
      </c>
      <c r="B25" s="32">
        <v>4081</v>
      </c>
      <c r="C25" s="31" t="s">
        <v>132</v>
      </c>
      <c r="D25" s="228" t="s">
        <v>133</v>
      </c>
      <c r="E25" s="73">
        <v>2707800</v>
      </c>
      <c r="F25" s="72">
        <v>2707800</v>
      </c>
      <c r="G25" s="72">
        <v>2166200</v>
      </c>
      <c r="H25" s="72">
        <v>48900</v>
      </c>
      <c r="I25" s="73"/>
      <c r="J25" s="72">
        <v>30000</v>
      </c>
      <c r="K25" s="72">
        <v>30000</v>
      </c>
      <c r="L25" s="73"/>
      <c r="M25" s="73"/>
      <c r="N25" s="73"/>
      <c r="O25" s="72">
        <v>30000</v>
      </c>
      <c r="P25" s="73">
        <v>2737800</v>
      </c>
      <c r="Q25" s="23"/>
    </row>
    <row r="26" spans="1:17" ht="41.25" customHeight="1" x14ac:dyDescent="0.2">
      <c r="A26" s="25" t="s">
        <v>47</v>
      </c>
      <c r="B26" s="26" t="s">
        <v>48</v>
      </c>
      <c r="C26" s="24"/>
      <c r="D26" s="104" t="s">
        <v>49</v>
      </c>
      <c r="E26" s="73">
        <v>3649584</v>
      </c>
      <c r="F26" s="73">
        <v>3649584</v>
      </c>
      <c r="G26" s="73">
        <v>2277600</v>
      </c>
      <c r="H26" s="73">
        <v>116684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3649584</v>
      </c>
      <c r="Q26" s="23"/>
    </row>
    <row r="27" spans="1:17" ht="46.5" customHeight="1" x14ac:dyDescent="0.2">
      <c r="A27" s="25" t="s">
        <v>50</v>
      </c>
      <c r="B27" s="26" t="s">
        <v>48</v>
      </c>
      <c r="C27" s="24"/>
      <c r="D27" s="104" t="s">
        <v>51</v>
      </c>
      <c r="E27" s="73">
        <v>3649584</v>
      </c>
      <c r="F27" s="73">
        <v>3649584</v>
      </c>
      <c r="G27" s="73">
        <v>2277600</v>
      </c>
      <c r="H27" s="73">
        <v>116684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3649584</v>
      </c>
      <c r="Q27" s="23"/>
    </row>
    <row r="28" spans="1:17" ht="72" customHeight="1" x14ac:dyDescent="0.2">
      <c r="A28" s="148" t="s">
        <v>104</v>
      </c>
      <c r="B28" s="149">
        <v>3104</v>
      </c>
      <c r="C28" s="148" t="s">
        <v>105</v>
      </c>
      <c r="D28" s="229" t="s">
        <v>106</v>
      </c>
      <c r="E28" s="73">
        <v>1893584</v>
      </c>
      <c r="F28" s="72">
        <v>1893584</v>
      </c>
      <c r="G28" s="72">
        <v>1436800</v>
      </c>
      <c r="H28" s="72">
        <v>116684</v>
      </c>
      <c r="I28" s="73"/>
      <c r="J28" s="72">
        <v>0</v>
      </c>
      <c r="K28" s="72"/>
      <c r="L28" s="73"/>
      <c r="M28" s="73"/>
      <c r="N28" s="73"/>
      <c r="O28" s="72"/>
      <c r="P28" s="73">
        <v>1893584</v>
      </c>
      <c r="Q28" s="23"/>
    </row>
    <row r="29" spans="1:17" ht="86.25" customHeight="1" x14ac:dyDescent="0.2">
      <c r="A29" s="22" t="s">
        <v>156</v>
      </c>
      <c r="B29" s="22" t="s">
        <v>157</v>
      </c>
      <c r="C29" s="22" t="s">
        <v>128</v>
      </c>
      <c r="D29" s="230" t="s">
        <v>158</v>
      </c>
      <c r="E29" s="46">
        <f t="shared" ref="E29" si="0">F29+I29</f>
        <v>325600</v>
      </c>
      <c r="F29" s="47">
        <f>217600+88000+20000</f>
        <v>325600</v>
      </c>
      <c r="G29" s="47"/>
      <c r="H29" s="47"/>
      <c r="I29" s="47"/>
      <c r="J29" s="46">
        <f t="shared" ref="J29" si="1">L29+O29</f>
        <v>0</v>
      </c>
      <c r="K29" s="47"/>
      <c r="L29" s="47"/>
      <c r="M29" s="47"/>
      <c r="N29" s="47"/>
      <c r="O29" s="47"/>
      <c r="P29" s="46">
        <f t="shared" ref="P29" si="2">E29+J29</f>
        <v>325600</v>
      </c>
      <c r="Q29" s="23"/>
    </row>
    <row r="30" spans="1:17" ht="42" customHeight="1" x14ac:dyDescent="0.2">
      <c r="A30" s="184" t="s">
        <v>147</v>
      </c>
      <c r="B30" s="184" t="s">
        <v>148</v>
      </c>
      <c r="C30" s="184" t="s">
        <v>149</v>
      </c>
      <c r="D30" s="231" t="s">
        <v>159</v>
      </c>
      <c r="E30" s="46">
        <f>F30+I30</f>
        <v>391300</v>
      </c>
      <c r="F30" s="47">
        <f>216300+110000+55000+30000-20000</f>
        <v>391300</v>
      </c>
      <c r="G30" s="47"/>
      <c r="H30" s="47"/>
      <c r="I30" s="47"/>
      <c r="J30" s="46">
        <f>L30+O30</f>
        <v>0</v>
      </c>
      <c r="K30" s="47"/>
      <c r="L30" s="47"/>
      <c r="M30" s="47"/>
      <c r="N30" s="47"/>
      <c r="O30" s="47"/>
      <c r="P30" s="46">
        <f>E30+J30</f>
        <v>391300</v>
      </c>
      <c r="Q30" s="23"/>
    </row>
    <row r="31" spans="1:17" ht="35.25" customHeight="1" x14ac:dyDescent="0.25">
      <c r="A31" s="53"/>
      <c r="B31" s="83"/>
      <c r="C31" s="53"/>
      <c r="D31" s="220" t="s">
        <v>53</v>
      </c>
      <c r="E31" s="46">
        <v>67637984.379999995</v>
      </c>
      <c r="F31" s="46">
        <v>67637984.379999995</v>
      </c>
      <c r="G31" s="46">
        <v>46007348</v>
      </c>
      <c r="H31" s="46">
        <v>3686468</v>
      </c>
      <c r="I31" s="46">
        <v>0</v>
      </c>
      <c r="J31" s="46">
        <v>5443092</v>
      </c>
      <c r="K31" s="46">
        <v>3987812</v>
      </c>
      <c r="L31" s="46">
        <v>925080</v>
      </c>
      <c r="M31" s="46">
        <v>0</v>
      </c>
      <c r="N31" s="46">
        <v>0</v>
      </c>
      <c r="O31" s="46">
        <v>4518012</v>
      </c>
      <c r="P31" s="46">
        <v>73081076.379999995</v>
      </c>
      <c r="Q31" s="27">
        <f>P31-73340461.89</f>
        <v>-259385.51000000536</v>
      </c>
    </row>
    <row r="32" spans="1:17" ht="69" customHeight="1" x14ac:dyDescent="0.3">
      <c r="B32" s="248" t="s">
        <v>178</v>
      </c>
      <c r="C32" s="248"/>
      <c r="D32" s="248"/>
      <c r="E32" s="29"/>
      <c r="K32" s="247" t="s">
        <v>179</v>
      </c>
      <c r="L32" s="247"/>
      <c r="M32" s="247"/>
      <c r="N32" s="247"/>
      <c r="O32" s="247"/>
    </row>
    <row r="34" spans="5:17" ht="15.75" x14ac:dyDescent="0.25">
      <c r="E34" s="58">
        <f>E31-'Дод1 доходи'!D20</f>
        <v>67286600.890000001</v>
      </c>
      <c r="J34" s="57">
        <f>J31-'Дод1 доходи'!E20</f>
        <v>5443092</v>
      </c>
    </row>
    <row r="36" spans="5:17" ht="15" x14ac:dyDescent="0.25">
      <c r="Q36" s="30"/>
    </row>
    <row r="37" spans="5:17" ht="15" x14ac:dyDescent="0.25">
      <c r="Q37" s="30"/>
    </row>
    <row r="39" spans="5:17" ht="18.75" x14ac:dyDescent="0.3">
      <c r="E39" s="51">
        <f>G31/E31*100</f>
        <v>68.019986730420669</v>
      </c>
      <c r="G39" s="52" t="e">
        <f>#REF!/E31*100</f>
        <v>#REF!</v>
      </c>
    </row>
    <row r="40" spans="5:17" ht="18.75" x14ac:dyDescent="0.3">
      <c r="E40" s="51">
        <f>2823000/E31*100</f>
        <v>4.1736903100778067</v>
      </c>
    </row>
    <row r="43" spans="5:17" ht="18.75" x14ac:dyDescent="0.3">
      <c r="E43" s="62" t="e">
        <f>#REF!/E31*100</f>
        <v>#REF!</v>
      </c>
      <c r="F43" s="51">
        <f>100000/E31*100</f>
        <v>0.14784591959184579</v>
      </c>
      <c r="G43" s="61">
        <f>E31*2%</f>
        <v>1352759.6875999998</v>
      </c>
    </row>
  </sheetData>
  <sheetProtection selectLockedCells="1" selectUnlockedCells="1"/>
  <mergeCells count="28">
    <mergeCell ref="N1:O1"/>
    <mergeCell ref="J8:O8"/>
    <mergeCell ref="P8:P11"/>
    <mergeCell ref="E9:E11"/>
    <mergeCell ref="F9:F11"/>
    <mergeCell ref="G9:H9"/>
    <mergeCell ref="I9:I11"/>
    <mergeCell ref="J9:J11"/>
    <mergeCell ref="L9:L11"/>
    <mergeCell ref="M9:N9"/>
    <mergeCell ref="O9:O11"/>
    <mergeCell ref="G10:G11"/>
    <mergeCell ref="H10:H11"/>
    <mergeCell ref="K10:K11"/>
    <mergeCell ref="M10:M11"/>
    <mergeCell ref="N10:N11"/>
    <mergeCell ref="N2:P2"/>
    <mergeCell ref="N3:P3"/>
    <mergeCell ref="A5:P5"/>
    <mergeCell ref="A6:B6"/>
    <mergeCell ref="A7:B7"/>
    <mergeCell ref="K32:O32"/>
    <mergeCell ref="B32:D32"/>
    <mergeCell ref="A8:A11"/>
    <mergeCell ref="B8:B11"/>
    <mergeCell ref="C8:C11"/>
    <mergeCell ref="D8:D11"/>
    <mergeCell ref="E8:I8"/>
  </mergeCells>
  <conditionalFormatting sqref="D25">
    <cfRule type="expression" dxfId="1" priority="1" stopIfTrue="1">
      <formula>#REF!=1</formula>
    </cfRule>
  </conditionalFormatting>
  <printOptions horizontalCentered="1"/>
  <pageMargins left="0.19685039370078741" right="0.19685039370078741" top="0.98425196850393704" bottom="0.39370078740157483" header="0.51181102362204722" footer="0.31496062992125984"/>
  <pageSetup paperSize="9" scale="57" firstPageNumber="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73"/>
  <sheetViews>
    <sheetView view="pageBreakPreview" topLeftCell="A25" zoomScale="70" zoomScaleSheetLayoutView="70" workbookViewId="0">
      <selection activeCell="A47" sqref="A47:XFD47"/>
    </sheetView>
  </sheetViews>
  <sheetFormatPr defaultColWidth="7.85546875" defaultRowHeight="12.75" x14ac:dyDescent="0.2"/>
  <cols>
    <col min="1" max="1" width="12.140625" style="9" customWidth="1"/>
    <col min="2" max="2" width="11.42578125" style="9" customWidth="1"/>
    <col min="3" max="3" width="11.140625" style="9" customWidth="1"/>
    <col min="4" max="4" width="74.140625" style="9" customWidth="1"/>
    <col min="5" max="6" width="15.85546875" style="9" customWidth="1"/>
    <col min="7" max="7" width="17.140625" style="9" customWidth="1"/>
    <col min="8" max="8" width="14" style="9" customWidth="1"/>
    <col min="9" max="9" width="13.42578125" style="9" customWidth="1"/>
    <col min="10" max="11" width="14.42578125" style="9" customWidth="1"/>
    <col min="12" max="12" width="12.7109375" style="9" customWidth="1"/>
    <col min="13" max="13" width="11.28515625" style="9" customWidth="1"/>
    <col min="14" max="14" width="13.42578125" style="9" customWidth="1"/>
    <col min="15" max="15" width="14.28515625" style="9" customWidth="1"/>
    <col min="16" max="16" width="17.7109375" style="9" customWidth="1"/>
    <col min="17" max="17" width="22.5703125" style="12" customWidth="1"/>
    <col min="18" max="18" width="20.7109375" style="12" customWidth="1"/>
    <col min="19" max="19" width="12.42578125" style="12" customWidth="1"/>
    <col min="20" max="256" width="7.85546875" style="12"/>
    <col min="257" max="258" width="10" style="12" customWidth="1"/>
    <col min="259" max="259" width="8.5703125" style="12" customWidth="1"/>
    <col min="260" max="260" width="43.7109375" style="12" customWidth="1"/>
    <col min="261" max="261" width="16.42578125" style="12" customWidth="1"/>
    <col min="262" max="262" width="15.85546875" style="12" customWidth="1"/>
    <col min="263" max="263" width="17.140625" style="12" customWidth="1"/>
    <col min="264" max="264" width="14" style="12" customWidth="1"/>
    <col min="265" max="265" width="11" style="12" customWidth="1"/>
    <col min="266" max="266" width="14.42578125" style="12" customWidth="1"/>
    <col min="267" max="268" width="12.7109375" style="12" customWidth="1"/>
    <col min="269" max="269" width="11.28515625" style="12" customWidth="1"/>
    <col min="270" max="270" width="10.85546875" style="12" customWidth="1"/>
    <col min="271" max="271" width="14.28515625" style="12" customWidth="1"/>
    <col min="272" max="272" width="16" style="12" customWidth="1"/>
    <col min="273" max="273" width="22.5703125" style="12" customWidth="1"/>
    <col min="274" max="274" width="7.85546875" style="12"/>
    <col min="275" max="275" width="12.42578125" style="12" customWidth="1"/>
    <col min="276" max="512" width="7.85546875" style="12"/>
    <col min="513" max="514" width="10" style="12" customWidth="1"/>
    <col min="515" max="515" width="8.5703125" style="12" customWidth="1"/>
    <col min="516" max="516" width="43.7109375" style="12" customWidth="1"/>
    <col min="517" max="517" width="16.42578125" style="12" customWidth="1"/>
    <col min="518" max="518" width="15.85546875" style="12" customWidth="1"/>
    <col min="519" max="519" width="17.140625" style="12" customWidth="1"/>
    <col min="520" max="520" width="14" style="12" customWidth="1"/>
    <col min="521" max="521" width="11" style="12" customWidth="1"/>
    <col min="522" max="522" width="14.42578125" style="12" customWidth="1"/>
    <col min="523" max="524" width="12.7109375" style="12" customWidth="1"/>
    <col min="525" max="525" width="11.28515625" style="12" customWidth="1"/>
    <col min="526" max="526" width="10.85546875" style="12" customWidth="1"/>
    <col min="527" max="527" width="14.28515625" style="12" customWidth="1"/>
    <col min="528" max="528" width="16" style="12" customWidth="1"/>
    <col min="529" max="529" width="22.5703125" style="12" customWidth="1"/>
    <col min="530" max="530" width="7.85546875" style="12"/>
    <col min="531" max="531" width="12.42578125" style="12" customWidth="1"/>
    <col min="532" max="768" width="7.85546875" style="12"/>
    <col min="769" max="770" width="10" style="12" customWidth="1"/>
    <col min="771" max="771" width="8.5703125" style="12" customWidth="1"/>
    <col min="772" max="772" width="43.7109375" style="12" customWidth="1"/>
    <col min="773" max="773" width="16.42578125" style="12" customWidth="1"/>
    <col min="774" max="774" width="15.85546875" style="12" customWidth="1"/>
    <col min="775" max="775" width="17.140625" style="12" customWidth="1"/>
    <col min="776" max="776" width="14" style="12" customWidth="1"/>
    <col min="777" max="777" width="11" style="12" customWidth="1"/>
    <col min="778" max="778" width="14.42578125" style="12" customWidth="1"/>
    <col min="779" max="780" width="12.7109375" style="12" customWidth="1"/>
    <col min="781" max="781" width="11.28515625" style="12" customWidth="1"/>
    <col min="782" max="782" width="10.85546875" style="12" customWidth="1"/>
    <col min="783" max="783" width="14.28515625" style="12" customWidth="1"/>
    <col min="784" max="784" width="16" style="12" customWidth="1"/>
    <col min="785" max="785" width="22.5703125" style="12" customWidth="1"/>
    <col min="786" max="786" width="7.85546875" style="12"/>
    <col min="787" max="787" width="12.42578125" style="12" customWidth="1"/>
    <col min="788" max="1024" width="7.85546875" style="12"/>
    <col min="1025" max="1026" width="10" style="12" customWidth="1"/>
    <col min="1027" max="1027" width="8.5703125" style="12" customWidth="1"/>
    <col min="1028" max="1028" width="43.7109375" style="12" customWidth="1"/>
    <col min="1029" max="1029" width="16.42578125" style="12" customWidth="1"/>
    <col min="1030" max="1030" width="15.85546875" style="12" customWidth="1"/>
    <col min="1031" max="1031" width="17.140625" style="12" customWidth="1"/>
    <col min="1032" max="1032" width="14" style="12" customWidth="1"/>
    <col min="1033" max="1033" width="11" style="12" customWidth="1"/>
    <col min="1034" max="1034" width="14.42578125" style="12" customWidth="1"/>
    <col min="1035" max="1036" width="12.7109375" style="12" customWidth="1"/>
    <col min="1037" max="1037" width="11.28515625" style="12" customWidth="1"/>
    <col min="1038" max="1038" width="10.85546875" style="12" customWidth="1"/>
    <col min="1039" max="1039" width="14.28515625" style="12" customWidth="1"/>
    <col min="1040" max="1040" width="16" style="12" customWidth="1"/>
    <col min="1041" max="1041" width="22.5703125" style="12" customWidth="1"/>
    <col min="1042" max="1042" width="7.85546875" style="12"/>
    <col min="1043" max="1043" width="12.42578125" style="12" customWidth="1"/>
    <col min="1044" max="1280" width="7.85546875" style="12"/>
    <col min="1281" max="1282" width="10" style="12" customWidth="1"/>
    <col min="1283" max="1283" width="8.5703125" style="12" customWidth="1"/>
    <col min="1284" max="1284" width="43.7109375" style="12" customWidth="1"/>
    <col min="1285" max="1285" width="16.42578125" style="12" customWidth="1"/>
    <col min="1286" max="1286" width="15.85546875" style="12" customWidth="1"/>
    <col min="1287" max="1287" width="17.140625" style="12" customWidth="1"/>
    <col min="1288" max="1288" width="14" style="12" customWidth="1"/>
    <col min="1289" max="1289" width="11" style="12" customWidth="1"/>
    <col min="1290" max="1290" width="14.42578125" style="12" customWidth="1"/>
    <col min="1291" max="1292" width="12.7109375" style="12" customWidth="1"/>
    <col min="1293" max="1293" width="11.28515625" style="12" customWidth="1"/>
    <col min="1294" max="1294" width="10.85546875" style="12" customWidth="1"/>
    <col min="1295" max="1295" width="14.28515625" style="12" customWidth="1"/>
    <col min="1296" max="1296" width="16" style="12" customWidth="1"/>
    <col min="1297" max="1297" width="22.5703125" style="12" customWidth="1"/>
    <col min="1298" max="1298" width="7.85546875" style="12"/>
    <col min="1299" max="1299" width="12.42578125" style="12" customWidth="1"/>
    <col min="1300" max="1536" width="7.85546875" style="12"/>
    <col min="1537" max="1538" width="10" style="12" customWidth="1"/>
    <col min="1539" max="1539" width="8.5703125" style="12" customWidth="1"/>
    <col min="1540" max="1540" width="43.7109375" style="12" customWidth="1"/>
    <col min="1541" max="1541" width="16.42578125" style="12" customWidth="1"/>
    <col min="1542" max="1542" width="15.85546875" style="12" customWidth="1"/>
    <col min="1543" max="1543" width="17.140625" style="12" customWidth="1"/>
    <col min="1544" max="1544" width="14" style="12" customWidth="1"/>
    <col min="1545" max="1545" width="11" style="12" customWidth="1"/>
    <col min="1546" max="1546" width="14.42578125" style="12" customWidth="1"/>
    <col min="1547" max="1548" width="12.7109375" style="12" customWidth="1"/>
    <col min="1549" max="1549" width="11.28515625" style="12" customWidth="1"/>
    <col min="1550" max="1550" width="10.85546875" style="12" customWidth="1"/>
    <col min="1551" max="1551" width="14.28515625" style="12" customWidth="1"/>
    <col min="1552" max="1552" width="16" style="12" customWidth="1"/>
    <col min="1553" max="1553" width="22.5703125" style="12" customWidth="1"/>
    <col min="1554" max="1554" width="7.85546875" style="12"/>
    <col min="1555" max="1555" width="12.42578125" style="12" customWidth="1"/>
    <col min="1556" max="1792" width="7.85546875" style="12"/>
    <col min="1793" max="1794" width="10" style="12" customWidth="1"/>
    <col min="1795" max="1795" width="8.5703125" style="12" customWidth="1"/>
    <col min="1796" max="1796" width="43.7109375" style="12" customWidth="1"/>
    <col min="1797" max="1797" width="16.42578125" style="12" customWidth="1"/>
    <col min="1798" max="1798" width="15.85546875" style="12" customWidth="1"/>
    <col min="1799" max="1799" width="17.140625" style="12" customWidth="1"/>
    <col min="1800" max="1800" width="14" style="12" customWidth="1"/>
    <col min="1801" max="1801" width="11" style="12" customWidth="1"/>
    <col min="1802" max="1802" width="14.42578125" style="12" customWidth="1"/>
    <col min="1803" max="1804" width="12.7109375" style="12" customWidth="1"/>
    <col min="1805" max="1805" width="11.28515625" style="12" customWidth="1"/>
    <col min="1806" max="1806" width="10.85546875" style="12" customWidth="1"/>
    <col min="1807" max="1807" width="14.28515625" style="12" customWidth="1"/>
    <col min="1808" max="1808" width="16" style="12" customWidth="1"/>
    <col min="1809" max="1809" width="22.5703125" style="12" customWidth="1"/>
    <col min="1810" max="1810" width="7.85546875" style="12"/>
    <col min="1811" max="1811" width="12.42578125" style="12" customWidth="1"/>
    <col min="1812" max="2048" width="7.85546875" style="12"/>
    <col min="2049" max="2050" width="10" style="12" customWidth="1"/>
    <col min="2051" max="2051" width="8.5703125" style="12" customWidth="1"/>
    <col min="2052" max="2052" width="43.7109375" style="12" customWidth="1"/>
    <col min="2053" max="2053" width="16.42578125" style="12" customWidth="1"/>
    <col min="2054" max="2054" width="15.85546875" style="12" customWidth="1"/>
    <col min="2055" max="2055" width="17.140625" style="12" customWidth="1"/>
    <col min="2056" max="2056" width="14" style="12" customWidth="1"/>
    <col min="2057" max="2057" width="11" style="12" customWidth="1"/>
    <col min="2058" max="2058" width="14.42578125" style="12" customWidth="1"/>
    <col min="2059" max="2060" width="12.7109375" style="12" customWidth="1"/>
    <col min="2061" max="2061" width="11.28515625" style="12" customWidth="1"/>
    <col min="2062" max="2062" width="10.85546875" style="12" customWidth="1"/>
    <col min="2063" max="2063" width="14.28515625" style="12" customWidth="1"/>
    <col min="2064" max="2064" width="16" style="12" customWidth="1"/>
    <col min="2065" max="2065" width="22.5703125" style="12" customWidth="1"/>
    <col min="2066" max="2066" width="7.85546875" style="12"/>
    <col min="2067" max="2067" width="12.42578125" style="12" customWidth="1"/>
    <col min="2068" max="2304" width="7.85546875" style="12"/>
    <col min="2305" max="2306" width="10" style="12" customWidth="1"/>
    <col min="2307" max="2307" width="8.5703125" style="12" customWidth="1"/>
    <col min="2308" max="2308" width="43.7109375" style="12" customWidth="1"/>
    <col min="2309" max="2309" width="16.42578125" style="12" customWidth="1"/>
    <col min="2310" max="2310" width="15.85546875" style="12" customWidth="1"/>
    <col min="2311" max="2311" width="17.140625" style="12" customWidth="1"/>
    <col min="2312" max="2312" width="14" style="12" customWidth="1"/>
    <col min="2313" max="2313" width="11" style="12" customWidth="1"/>
    <col min="2314" max="2314" width="14.42578125" style="12" customWidth="1"/>
    <col min="2315" max="2316" width="12.7109375" style="12" customWidth="1"/>
    <col min="2317" max="2317" width="11.28515625" style="12" customWidth="1"/>
    <col min="2318" max="2318" width="10.85546875" style="12" customWidth="1"/>
    <col min="2319" max="2319" width="14.28515625" style="12" customWidth="1"/>
    <col min="2320" max="2320" width="16" style="12" customWidth="1"/>
    <col min="2321" max="2321" width="22.5703125" style="12" customWidth="1"/>
    <col min="2322" max="2322" width="7.85546875" style="12"/>
    <col min="2323" max="2323" width="12.42578125" style="12" customWidth="1"/>
    <col min="2324" max="2560" width="7.85546875" style="12"/>
    <col min="2561" max="2562" width="10" style="12" customWidth="1"/>
    <col min="2563" max="2563" width="8.5703125" style="12" customWidth="1"/>
    <col min="2564" max="2564" width="43.7109375" style="12" customWidth="1"/>
    <col min="2565" max="2565" width="16.42578125" style="12" customWidth="1"/>
    <col min="2566" max="2566" width="15.85546875" style="12" customWidth="1"/>
    <col min="2567" max="2567" width="17.140625" style="12" customWidth="1"/>
    <col min="2568" max="2568" width="14" style="12" customWidth="1"/>
    <col min="2569" max="2569" width="11" style="12" customWidth="1"/>
    <col min="2570" max="2570" width="14.42578125" style="12" customWidth="1"/>
    <col min="2571" max="2572" width="12.7109375" style="12" customWidth="1"/>
    <col min="2573" max="2573" width="11.28515625" style="12" customWidth="1"/>
    <col min="2574" max="2574" width="10.85546875" style="12" customWidth="1"/>
    <col min="2575" max="2575" width="14.28515625" style="12" customWidth="1"/>
    <col min="2576" max="2576" width="16" style="12" customWidth="1"/>
    <col min="2577" max="2577" width="22.5703125" style="12" customWidth="1"/>
    <col min="2578" max="2578" width="7.85546875" style="12"/>
    <col min="2579" max="2579" width="12.42578125" style="12" customWidth="1"/>
    <col min="2580" max="2816" width="7.85546875" style="12"/>
    <col min="2817" max="2818" width="10" style="12" customWidth="1"/>
    <col min="2819" max="2819" width="8.5703125" style="12" customWidth="1"/>
    <col min="2820" max="2820" width="43.7109375" style="12" customWidth="1"/>
    <col min="2821" max="2821" width="16.42578125" style="12" customWidth="1"/>
    <col min="2822" max="2822" width="15.85546875" style="12" customWidth="1"/>
    <col min="2823" max="2823" width="17.140625" style="12" customWidth="1"/>
    <col min="2824" max="2824" width="14" style="12" customWidth="1"/>
    <col min="2825" max="2825" width="11" style="12" customWidth="1"/>
    <col min="2826" max="2826" width="14.42578125" style="12" customWidth="1"/>
    <col min="2827" max="2828" width="12.7109375" style="12" customWidth="1"/>
    <col min="2829" max="2829" width="11.28515625" style="12" customWidth="1"/>
    <col min="2830" max="2830" width="10.85546875" style="12" customWidth="1"/>
    <col min="2831" max="2831" width="14.28515625" style="12" customWidth="1"/>
    <col min="2832" max="2832" width="16" style="12" customWidth="1"/>
    <col min="2833" max="2833" width="22.5703125" style="12" customWidth="1"/>
    <col min="2834" max="2834" width="7.85546875" style="12"/>
    <col min="2835" max="2835" width="12.42578125" style="12" customWidth="1"/>
    <col min="2836" max="3072" width="7.85546875" style="12"/>
    <col min="3073" max="3074" width="10" style="12" customWidth="1"/>
    <col min="3075" max="3075" width="8.5703125" style="12" customWidth="1"/>
    <col min="3076" max="3076" width="43.7109375" style="12" customWidth="1"/>
    <col min="3077" max="3077" width="16.42578125" style="12" customWidth="1"/>
    <col min="3078" max="3078" width="15.85546875" style="12" customWidth="1"/>
    <col min="3079" max="3079" width="17.140625" style="12" customWidth="1"/>
    <col min="3080" max="3080" width="14" style="12" customWidth="1"/>
    <col min="3081" max="3081" width="11" style="12" customWidth="1"/>
    <col min="3082" max="3082" width="14.42578125" style="12" customWidth="1"/>
    <col min="3083" max="3084" width="12.7109375" style="12" customWidth="1"/>
    <col min="3085" max="3085" width="11.28515625" style="12" customWidth="1"/>
    <col min="3086" max="3086" width="10.85546875" style="12" customWidth="1"/>
    <col min="3087" max="3087" width="14.28515625" style="12" customWidth="1"/>
    <col min="3088" max="3088" width="16" style="12" customWidth="1"/>
    <col min="3089" max="3089" width="22.5703125" style="12" customWidth="1"/>
    <col min="3090" max="3090" width="7.85546875" style="12"/>
    <col min="3091" max="3091" width="12.42578125" style="12" customWidth="1"/>
    <col min="3092" max="3328" width="7.85546875" style="12"/>
    <col min="3329" max="3330" width="10" style="12" customWidth="1"/>
    <col min="3331" max="3331" width="8.5703125" style="12" customWidth="1"/>
    <col min="3332" max="3332" width="43.7109375" style="12" customWidth="1"/>
    <col min="3333" max="3333" width="16.42578125" style="12" customWidth="1"/>
    <col min="3334" max="3334" width="15.85546875" style="12" customWidth="1"/>
    <col min="3335" max="3335" width="17.140625" style="12" customWidth="1"/>
    <col min="3336" max="3336" width="14" style="12" customWidth="1"/>
    <col min="3337" max="3337" width="11" style="12" customWidth="1"/>
    <col min="3338" max="3338" width="14.42578125" style="12" customWidth="1"/>
    <col min="3339" max="3340" width="12.7109375" style="12" customWidth="1"/>
    <col min="3341" max="3341" width="11.28515625" style="12" customWidth="1"/>
    <col min="3342" max="3342" width="10.85546875" style="12" customWidth="1"/>
    <col min="3343" max="3343" width="14.28515625" style="12" customWidth="1"/>
    <col min="3344" max="3344" width="16" style="12" customWidth="1"/>
    <col min="3345" max="3345" width="22.5703125" style="12" customWidth="1"/>
    <col min="3346" max="3346" width="7.85546875" style="12"/>
    <col min="3347" max="3347" width="12.42578125" style="12" customWidth="1"/>
    <col min="3348" max="3584" width="7.85546875" style="12"/>
    <col min="3585" max="3586" width="10" style="12" customWidth="1"/>
    <col min="3587" max="3587" width="8.5703125" style="12" customWidth="1"/>
    <col min="3588" max="3588" width="43.7109375" style="12" customWidth="1"/>
    <col min="3589" max="3589" width="16.42578125" style="12" customWidth="1"/>
    <col min="3590" max="3590" width="15.85546875" style="12" customWidth="1"/>
    <col min="3591" max="3591" width="17.140625" style="12" customWidth="1"/>
    <col min="3592" max="3592" width="14" style="12" customWidth="1"/>
    <col min="3593" max="3593" width="11" style="12" customWidth="1"/>
    <col min="3594" max="3594" width="14.42578125" style="12" customWidth="1"/>
    <col min="3595" max="3596" width="12.7109375" style="12" customWidth="1"/>
    <col min="3597" max="3597" width="11.28515625" style="12" customWidth="1"/>
    <col min="3598" max="3598" width="10.85546875" style="12" customWidth="1"/>
    <col min="3599" max="3599" width="14.28515625" style="12" customWidth="1"/>
    <col min="3600" max="3600" width="16" style="12" customWidth="1"/>
    <col min="3601" max="3601" width="22.5703125" style="12" customWidth="1"/>
    <col min="3602" max="3602" width="7.85546875" style="12"/>
    <col min="3603" max="3603" width="12.42578125" style="12" customWidth="1"/>
    <col min="3604" max="3840" width="7.85546875" style="12"/>
    <col min="3841" max="3842" width="10" style="12" customWidth="1"/>
    <col min="3843" max="3843" width="8.5703125" style="12" customWidth="1"/>
    <col min="3844" max="3844" width="43.7109375" style="12" customWidth="1"/>
    <col min="3845" max="3845" width="16.42578125" style="12" customWidth="1"/>
    <col min="3846" max="3846" width="15.85546875" style="12" customWidth="1"/>
    <col min="3847" max="3847" width="17.140625" style="12" customWidth="1"/>
    <col min="3848" max="3848" width="14" style="12" customWidth="1"/>
    <col min="3849" max="3849" width="11" style="12" customWidth="1"/>
    <col min="3850" max="3850" width="14.42578125" style="12" customWidth="1"/>
    <col min="3851" max="3852" width="12.7109375" style="12" customWidth="1"/>
    <col min="3853" max="3853" width="11.28515625" style="12" customWidth="1"/>
    <col min="3854" max="3854" width="10.85546875" style="12" customWidth="1"/>
    <col min="3855" max="3855" width="14.28515625" style="12" customWidth="1"/>
    <col min="3856" max="3856" width="16" style="12" customWidth="1"/>
    <col min="3857" max="3857" width="22.5703125" style="12" customWidth="1"/>
    <col min="3858" max="3858" width="7.85546875" style="12"/>
    <col min="3859" max="3859" width="12.42578125" style="12" customWidth="1"/>
    <col min="3860" max="4096" width="7.85546875" style="12"/>
    <col min="4097" max="4098" width="10" style="12" customWidth="1"/>
    <col min="4099" max="4099" width="8.5703125" style="12" customWidth="1"/>
    <col min="4100" max="4100" width="43.7109375" style="12" customWidth="1"/>
    <col min="4101" max="4101" width="16.42578125" style="12" customWidth="1"/>
    <col min="4102" max="4102" width="15.85546875" style="12" customWidth="1"/>
    <col min="4103" max="4103" width="17.140625" style="12" customWidth="1"/>
    <col min="4104" max="4104" width="14" style="12" customWidth="1"/>
    <col min="4105" max="4105" width="11" style="12" customWidth="1"/>
    <col min="4106" max="4106" width="14.42578125" style="12" customWidth="1"/>
    <col min="4107" max="4108" width="12.7109375" style="12" customWidth="1"/>
    <col min="4109" max="4109" width="11.28515625" style="12" customWidth="1"/>
    <col min="4110" max="4110" width="10.85546875" style="12" customWidth="1"/>
    <col min="4111" max="4111" width="14.28515625" style="12" customWidth="1"/>
    <col min="4112" max="4112" width="16" style="12" customWidth="1"/>
    <col min="4113" max="4113" width="22.5703125" style="12" customWidth="1"/>
    <col min="4114" max="4114" width="7.85546875" style="12"/>
    <col min="4115" max="4115" width="12.42578125" style="12" customWidth="1"/>
    <col min="4116" max="4352" width="7.85546875" style="12"/>
    <col min="4353" max="4354" width="10" style="12" customWidth="1"/>
    <col min="4355" max="4355" width="8.5703125" style="12" customWidth="1"/>
    <col min="4356" max="4356" width="43.7109375" style="12" customWidth="1"/>
    <col min="4357" max="4357" width="16.42578125" style="12" customWidth="1"/>
    <col min="4358" max="4358" width="15.85546875" style="12" customWidth="1"/>
    <col min="4359" max="4359" width="17.140625" style="12" customWidth="1"/>
    <col min="4360" max="4360" width="14" style="12" customWidth="1"/>
    <col min="4361" max="4361" width="11" style="12" customWidth="1"/>
    <col min="4362" max="4362" width="14.42578125" style="12" customWidth="1"/>
    <col min="4363" max="4364" width="12.7109375" style="12" customWidth="1"/>
    <col min="4365" max="4365" width="11.28515625" style="12" customWidth="1"/>
    <col min="4366" max="4366" width="10.85546875" style="12" customWidth="1"/>
    <col min="4367" max="4367" width="14.28515625" style="12" customWidth="1"/>
    <col min="4368" max="4368" width="16" style="12" customWidth="1"/>
    <col min="4369" max="4369" width="22.5703125" style="12" customWidth="1"/>
    <col min="4370" max="4370" width="7.85546875" style="12"/>
    <col min="4371" max="4371" width="12.42578125" style="12" customWidth="1"/>
    <col min="4372" max="4608" width="7.85546875" style="12"/>
    <col min="4609" max="4610" width="10" style="12" customWidth="1"/>
    <col min="4611" max="4611" width="8.5703125" style="12" customWidth="1"/>
    <col min="4612" max="4612" width="43.7109375" style="12" customWidth="1"/>
    <col min="4613" max="4613" width="16.42578125" style="12" customWidth="1"/>
    <col min="4614" max="4614" width="15.85546875" style="12" customWidth="1"/>
    <col min="4615" max="4615" width="17.140625" style="12" customWidth="1"/>
    <col min="4616" max="4616" width="14" style="12" customWidth="1"/>
    <col min="4617" max="4617" width="11" style="12" customWidth="1"/>
    <col min="4618" max="4618" width="14.42578125" style="12" customWidth="1"/>
    <col min="4619" max="4620" width="12.7109375" style="12" customWidth="1"/>
    <col min="4621" max="4621" width="11.28515625" style="12" customWidth="1"/>
    <col min="4622" max="4622" width="10.85546875" style="12" customWidth="1"/>
    <col min="4623" max="4623" width="14.28515625" style="12" customWidth="1"/>
    <col min="4624" max="4624" width="16" style="12" customWidth="1"/>
    <col min="4625" max="4625" width="22.5703125" style="12" customWidth="1"/>
    <col min="4626" max="4626" width="7.85546875" style="12"/>
    <col min="4627" max="4627" width="12.42578125" style="12" customWidth="1"/>
    <col min="4628" max="4864" width="7.85546875" style="12"/>
    <col min="4865" max="4866" width="10" style="12" customWidth="1"/>
    <col min="4867" max="4867" width="8.5703125" style="12" customWidth="1"/>
    <col min="4868" max="4868" width="43.7109375" style="12" customWidth="1"/>
    <col min="4869" max="4869" width="16.42578125" style="12" customWidth="1"/>
    <col min="4870" max="4870" width="15.85546875" style="12" customWidth="1"/>
    <col min="4871" max="4871" width="17.140625" style="12" customWidth="1"/>
    <col min="4872" max="4872" width="14" style="12" customWidth="1"/>
    <col min="4873" max="4873" width="11" style="12" customWidth="1"/>
    <col min="4874" max="4874" width="14.42578125" style="12" customWidth="1"/>
    <col min="4875" max="4876" width="12.7109375" style="12" customWidth="1"/>
    <col min="4877" max="4877" width="11.28515625" style="12" customWidth="1"/>
    <col min="4878" max="4878" width="10.85546875" style="12" customWidth="1"/>
    <col min="4879" max="4879" width="14.28515625" style="12" customWidth="1"/>
    <col min="4880" max="4880" width="16" style="12" customWidth="1"/>
    <col min="4881" max="4881" width="22.5703125" style="12" customWidth="1"/>
    <col min="4882" max="4882" width="7.85546875" style="12"/>
    <col min="4883" max="4883" width="12.42578125" style="12" customWidth="1"/>
    <col min="4884" max="5120" width="7.85546875" style="12"/>
    <col min="5121" max="5122" width="10" style="12" customWidth="1"/>
    <col min="5123" max="5123" width="8.5703125" style="12" customWidth="1"/>
    <col min="5124" max="5124" width="43.7109375" style="12" customWidth="1"/>
    <col min="5125" max="5125" width="16.42578125" style="12" customWidth="1"/>
    <col min="5126" max="5126" width="15.85546875" style="12" customWidth="1"/>
    <col min="5127" max="5127" width="17.140625" style="12" customWidth="1"/>
    <col min="5128" max="5128" width="14" style="12" customWidth="1"/>
    <col min="5129" max="5129" width="11" style="12" customWidth="1"/>
    <col min="5130" max="5130" width="14.42578125" style="12" customWidth="1"/>
    <col min="5131" max="5132" width="12.7109375" style="12" customWidth="1"/>
    <col min="5133" max="5133" width="11.28515625" style="12" customWidth="1"/>
    <col min="5134" max="5134" width="10.85546875" style="12" customWidth="1"/>
    <col min="5135" max="5135" width="14.28515625" style="12" customWidth="1"/>
    <col min="5136" max="5136" width="16" style="12" customWidth="1"/>
    <col min="5137" max="5137" width="22.5703125" style="12" customWidth="1"/>
    <col min="5138" max="5138" width="7.85546875" style="12"/>
    <col min="5139" max="5139" width="12.42578125" style="12" customWidth="1"/>
    <col min="5140" max="5376" width="7.85546875" style="12"/>
    <col min="5377" max="5378" width="10" style="12" customWidth="1"/>
    <col min="5379" max="5379" width="8.5703125" style="12" customWidth="1"/>
    <col min="5380" max="5380" width="43.7109375" style="12" customWidth="1"/>
    <col min="5381" max="5381" width="16.42578125" style="12" customWidth="1"/>
    <col min="5382" max="5382" width="15.85546875" style="12" customWidth="1"/>
    <col min="5383" max="5383" width="17.140625" style="12" customWidth="1"/>
    <col min="5384" max="5384" width="14" style="12" customWidth="1"/>
    <col min="5385" max="5385" width="11" style="12" customWidth="1"/>
    <col min="5386" max="5386" width="14.42578125" style="12" customWidth="1"/>
    <col min="5387" max="5388" width="12.7109375" style="12" customWidth="1"/>
    <col min="5389" max="5389" width="11.28515625" style="12" customWidth="1"/>
    <col min="5390" max="5390" width="10.85546875" style="12" customWidth="1"/>
    <col min="5391" max="5391" width="14.28515625" style="12" customWidth="1"/>
    <col min="5392" max="5392" width="16" style="12" customWidth="1"/>
    <col min="5393" max="5393" width="22.5703125" style="12" customWidth="1"/>
    <col min="5394" max="5394" width="7.85546875" style="12"/>
    <col min="5395" max="5395" width="12.42578125" style="12" customWidth="1"/>
    <col min="5396" max="5632" width="7.85546875" style="12"/>
    <col min="5633" max="5634" width="10" style="12" customWidth="1"/>
    <col min="5635" max="5635" width="8.5703125" style="12" customWidth="1"/>
    <col min="5636" max="5636" width="43.7109375" style="12" customWidth="1"/>
    <col min="5637" max="5637" width="16.42578125" style="12" customWidth="1"/>
    <col min="5638" max="5638" width="15.85546875" style="12" customWidth="1"/>
    <col min="5639" max="5639" width="17.140625" style="12" customWidth="1"/>
    <col min="5640" max="5640" width="14" style="12" customWidth="1"/>
    <col min="5641" max="5641" width="11" style="12" customWidth="1"/>
    <col min="5642" max="5642" width="14.42578125" style="12" customWidth="1"/>
    <col min="5643" max="5644" width="12.7109375" style="12" customWidth="1"/>
    <col min="5645" max="5645" width="11.28515625" style="12" customWidth="1"/>
    <col min="5646" max="5646" width="10.85546875" style="12" customWidth="1"/>
    <col min="5647" max="5647" width="14.28515625" style="12" customWidth="1"/>
    <col min="5648" max="5648" width="16" style="12" customWidth="1"/>
    <col min="5649" max="5649" width="22.5703125" style="12" customWidth="1"/>
    <col min="5650" max="5650" width="7.85546875" style="12"/>
    <col min="5651" max="5651" width="12.42578125" style="12" customWidth="1"/>
    <col min="5652" max="5888" width="7.85546875" style="12"/>
    <col min="5889" max="5890" width="10" style="12" customWidth="1"/>
    <col min="5891" max="5891" width="8.5703125" style="12" customWidth="1"/>
    <col min="5892" max="5892" width="43.7109375" style="12" customWidth="1"/>
    <col min="5893" max="5893" width="16.42578125" style="12" customWidth="1"/>
    <col min="5894" max="5894" width="15.85546875" style="12" customWidth="1"/>
    <col min="5895" max="5895" width="17.140625" style="12" customWidth="1"/>
    <col min="5896" max="5896" width="14" style="12" customWidth="1"/>
    <col min="5897" max="5897" width="11" style="12" customWidth="1"/>
    <col min="5898" max="5898" width="14.42578125" style="12" customWidth="1"/>
    <col min="5899" max="5900" width="12.7109375" style="12" customWidth="1"/>
    <col min="5901" max="5901" width="11.28515625" style="12" customWidth="1"/>
    <col min="5902" max="5902" width="10.85546875" style="12" customWidth="1"/>
    <col min="5903" max="5903" width="14.28515625" style="12" customWidth="1"/>
    <col min="5904" max="5904" width="16" style="12" customWidth="1"/>
    <col min="5905" max="5905" width="22.5703125" style="12" customWidth="1"/>
    <col min="5906" max="5906" width="7.85546875" style="12"/>
    <col min="5907" max="5907" width="12.42578125" style="12" customWidth="1"/>
    <col min="5908" max="6144" width="7.85546875" style="12"/>
    <col min="6145" max="6146" width="10" style="12" customWidth="1"/>
    <col min="6147" max="6147" width="8.5703125" style="12" customWidth="1"/>
    <col min="6148" max="6148" width="43.7109375" style="12" customWidth="1"/>
    <col min="6149" max="6149" width="16.42578125" style="12" customWidth="1"/>
    <col min="6150" max="6150" width="15.85546875" style="12" customWidth="1"/>
    <col min="6151" max="6151" width="17.140625" style="12" customWidth="1"/>
    <col min="6152" max="6152" width="14" style="12" customWidth="1"/>
    <col min="6153" max="6153" width="11" style="12" customWidth="1"/>
    <col min="6154" max="6154" width="14.42578125" style="12" customWidth="1"/>
    <col min="6155" max="6156" width="12.7109375" style="12" customWidth="1"/>
    <col min="6157" max="6157" width="11.28515625" style="12" customWidth="1"/>
    <col min="6158" max="6158" width="10.85546875" style="12" customWidth="1"/>
    <col min="6159" max="6159" width="14.28515625" style="12" customWidth="1"/>
    <col min="6160" max="6160" width="16" style="12" customWidth="1"/>
    <col min="6161" max="6161" width="22.5703125" style="12" customWidth="1"/>
    <col min="6162" max="6162" width="7.85546875" style="12"/>
    <col min="6163" max="6163" width="12.42578125" style="12" customWidth="1"/>
    <col min="6164" max="6400" width="7.85546875" style="12"/>
    <col min="6401" max="6402" width="10" style="12" customWidth="1"/>
    <col min="6403" max="6403" width="8.5703125" style="12" customWidth="1"/>
    <col min="6404" max="6404" width="43.7109375" style="12" customWidth="1"/>
    <col min="6405" max="6405" width="16.42578125" style="12" customWidth="1"/>
    <col min="6406" max="6406" width="15.85546875" style="12" customWidth="1"/>
    <col min="6407" max="6407" width="17.140625" style="12" customWidth="1"/>
    <col min="6408" max="6408" width="14" style="12" customWidth="1"/>
    <col min="6409" max="6409" width="11" style="12" customWidth="1"/>
    <col min="6410" max="6410" width="14.42578125" style="12" customWidth="1"/>
    <col min="6411" max="6412" width="12.7109375" style="12" customWidth="1"/>
    <col min="6413" max="6413" width="11.28515625" style="12" customWidth="1"/>
    <col min="6414" max="6414" width="10.85546875" style="12" customWidth="1"/>
    <col min="6415" max="6415" width="14.28515625" style="12" customWidth="1"/>
    <col min="6416" max="6416" width="16" style="12" customWidth="1"/>
    <col min="6417" max="6417" width="22.5703125" style="12" customWidth="1"/>
    <col min="6418" max="6418" width="7.85546875" style="12"/>
    <col min="6419" max="6419" width="12.42578125" style="12" customWidth="1"/>
    <col min="6420" max="6656" width="7.85546875" style="12"/>
    <col min="6657" max="6658" width="10" style="12" customWidth="1"/>
    <col min="6659" max="6659" width="8.5703125" style="12" customWidth="1"/>
    <col min="6660" max="6660" width="43.7109375" style="12" customWidth="1"/>
    <col min="6661" max="6661" width="16.42578125" style="12" customWidth="1"/>
    <col min="6662" max="6662" width="15.85546875" style="12" customWidth="1"/>
    <col min="6663" max="6663" width="17.140625" style="12" customWidth="1"/>
    <col min="6664" max="6664" width="14" style="12" customWidth="1"/>
    <col min="6665" max="6665" width="11" style="12" customWidth="1"/>
    <col min="6666" max="6666" width="14.42578125" style="12" customWidth="1"/>
    <col min="6667" max="6668" width="12.7109375" style="12" customWidth="1"/>
    <col min="6669" max="6669" width="11.28515625" style="12" customWidth="1"/>
    <col min="6670" max="6670" width="10.85546875" style="12" customWidth="1"/>
    <col min="6671" max="6671" width="14.28515625" style="12" customWidth="1"/>
    <col min="6672" max="6672" width="16" style="12" customWidth="1"/>
    <col min="6673" max="6673" width="22.5703125" style="12" customWidth="1"/>
    <col min="6674" max="6674" width="7.85546875" style="12"/>
    <col min="6675" max="6675" width="12.42578125" style="12" customWidth="1"/>
    <col min="6676" max="6912" width="7.85546875" style="12"/>
    <col min="6913" max="6914" width="10" style="12" customWidth="1"/>
    <col min="6915" max="6915" width="8.5703125" style="12" customWidth="1"/>
    <col min="6916" max="6916" width="43.7109375" style="12" customWidth="1"/>
    <col min="6917" max="6917" width="16.42578125" style="12" customWidth="1"/>
    <col min="6918" max="6918" width="15.85546875" style="12" customWidth="1"/>
    <col min="6919" max="6919" width="17.140625" style="12" customWidth="1"/>
    <col min="6920" max="6920" width="14" style="12" customWidth="1"/>
    <col min="6921" max="6921" width="11" style="12" customWidth="1"/>
    <col min="6922" max="6922" width="14.42578125" style="12" customWidth="1"/>
    <col min="6923" max="6924" width="12.7109375" style="12" customWidth="1"/>
    <col min="6925" max="6925" width="11.28515625" style="12" customWidth="1"/>
    <col min="6926" max="6926" width="10.85546875" style="12" customWidth="1"/>
    <col min="6927" max="6927" width="14.28515625" style="12" customWidth="1"/>
    <col min="6928" max="6928" width="16" style="12" customWidth="1"/>
    <col min="6929" max="6929" width="22.5703125" style="12" customWidth="1"/>
    <col min="6930" max="6930" width="7.85546875" style="12"/>
    <col min="6931" max="6931" width="12.42578125" style="12" customWidth="1"/>
    <col min="6932" max="7168" width="7.85546875" style="12"/>
    <col min="7169" max="7170" width="10" style="12" customWidth="1"/>
    <col min="7171" max="7171" width="8.5703125" style="12" customWidth="1"/>
    <col min="7172" max="7172" width="43.7109375" style="12" customWidth="1"/>
    <col min="7173" max="7173" width="16.42578125" style="12" customWidth="1"/>
    <col min="7174" max="7174" width="15.85546875" style="12" customWidth="1"/>
    <col min="7175" max="7175" width="17.140625" style="12" customWidth="1"/>
    <col min="7176" max="7176" width="14" style="12" customWidth="1"/>
    <col min="7177" max="7177" width="11" style="12" customWidth="1"/>
    <col min="7178" max="7178" width="14.42578125" style="12" customWidth="1"/>
    <col min="7179" max="7180" width="12.7109375" style="12" customWidth="1"/>
    <col min="7181" max="7181" width="11.28515625" style="12" customWidth="1"/>
    <col min="7182" max="7182" width="10.85546875" style="12" customWidth="1"/>
    <col min="7183" max="7183" width="14.28515625" style="12" customWidth="1"/>
    <col min="7184" max="7184" width="16" style="12" customWidth="1"/>
    <col min="7185" max="7185" width="22.5703125" style="12" customWidth="1"/>
    <col min="7186" max="7186" width="7.85546875" style="12"/>
    <col min="7187" max="7187" width="12.42578125" style="12" customWidth="1"/>
    <col min="7188" max="7424" width="7.85546875" style="12"/>
    <col min="7425" max="7426" width="10" style="12" customWidth="1"/>
    <col min="7427" max="7427" width="8.5703125" style="12" customWidth="1"/>
    <col min="7428" max="7428" width="43.7109375" style="12" customWidth="1"/>
    <col min="7429" max="7429" width="16.42578125" style="12" customWidth="1"/>
    <col min="7430" max="7430" width="15.85546875" style="12" customWidth="1"/>
    <col min="7431" max="7431" width="17.140625" style="12" customWidth="1"/>
    <col min="7432" max="7432" width="14" style="12" customWidth="1"/>
    <col min="7433" max="7433" width="11" style="12" customWidth="1"/>
    <col min="7434" max="7434" width="14.42578125" style="12" customWidth="1"/>
    <col min="7435" max="7436" width="12.7109375" style="12" customWidth="1"/>
    <col min="7437" max="7437" width="11.28515625" style="12" customWidth="1"/>
    <col min="7438" max="7438" width="10.85546875" style="12" customWidth="1"/>
    <col min="7439" max="7439" width="14.28515625" style="12" customWidth="1"/>
    <col min="7440" max="7440" width="16" style="12" customWidth="1"/>
    <col min="7441" max="7441" width="22.5703125" style="12" customWidth="1"/>
    <col min="7442" max="7442" width="7.85546875" style="12"/>
    <col min="7443" max="7443" width="12.42578125" style="12" customWidth="1"/>
    <col min="7444" max="7680" width="7.85546875" style="12"/>
    <col min="7681" max="7682" width="10" style="12" customWidth="1"/>
    <col min="7683" max="7683" width="8.5703125" style="12" customWidth="1"/>
    <col min="7684" max="7684" width="43.7109375" style="12" customWidth="1"/>
    <col min="7685" max="7685" width="16.42578125" style="12" customWidth="1"/>
    <col min="7686" max="7686" width="15.85546875" style="12" customWidth="1"/>
    <col min="7687" max="7687" width="17.140625" style="12" customWidth="1"/>
    <col min="7688" max="7688" width="14" style="12" customWidth="1"/>
    <col min="7689" max="7689" width="11" style="12" customWidth="1"/>
    <col min="7690" max="7690" width="14.42578125" style="12" customWidth="1"/>
    <col min="7691" max="7692" width="12.7109375" style="12" customWidth="1"/>
    <col min="7693" max="7693" width="11.28515625" style="12" customWidth="1"/>
    <col min="7694" max="7694" width="10.85546875" style="12" customWidth="1"/>
    <col min="7695" max="7695" width="14.28515625" style="12" customWidth="1"/>
    <col min="7696" max="7696" width="16" style="12" customWidth="1"/>
    <col min="7697" max="7697" width="22.5703125" style="12" customWidth="1"/>
    <col min="7698" max="7698" width="7.85546875" style="12"/>
    <col min="7699" max="7699" width="12.42578125" style="12" customWidth="1"/>
    <col min="7700" max="7936" width="7.85546875" style="12"/>
    <col min="7937" max="7938" width="10" style="12" customWidth="1"/>
    <col min="7939" max="7939" width="8.5703125" style="12" customWidth="1"/>
    <col min="7940" max="7940" width="43.7109375" style="12" customWidth="1"/>
    <col min="7941" max="7941" width="16.42578125" style="12" customWidth="1"/>
    <col min="7942" max="7942" width="15.85546875" style="12" customWidth="1"/>
    <col min="7943" max="7943" width="17.140625" style="12" customWidth="1"/>
    <col min="7944" max="7944" width="14" style="12" customWidth="1"/>
    <col min="7945" max="7945" width="11" style="12" customWidth="1"/>
    <col min="7946" max="7946" width="14.42578125" style="12" customWidth="1"/>
    <col min="7947" max="7948" width="12.7109375" style="12" customWidth="1"/>
    <col min="7949" max="7949" width="11.28515625" style="12" customWidth="1"/>
    <col min="7950" max="7950" width="10.85546875" style="12" customWidth="1"/>
    <col min="7951" max="7951" width="14.28515625" style="12" customWidth="1"/>
    <col min="7952" max="7952" width="16" style="12" customWidth="1"/>
    <col min="7953" max="7953" width="22.5703125" style="12" customWidth="1"/>
    <col min="7954" max="7954" width="7.85546875" style="12"/>
    <col min="7955" max="7955" width="12.42578125" style="12" customWidth="1"/>
    <col min="7956" max="8192" width="7.85546875" style="12"/>
    <col min="8193" max="8194" width="10" style="12" customWidth="1"/>
    <col min="8195" max="8195" width="8.5703125" style="12" customWidth="1"/>
    <col min="8196" max="8196" width="43.7109375" style="12" customWidth="1"/>
    <col min="8197" max="8197" width="16.42578125" style="12" customWidth="1"/>
    <col min="8198" max="8198" width="15.85546875" style="12" customWidth="1"/>
    <col min="8199" max="8199" width="17.140625" style="12" customWidth="1"/>
    <col min="8200" max="8200" width="14" style="12" customWidth="1"/>
    <col min="8201" max="8201" width="11" style="12" customWidth="1"/>
    <col min="8202" max="8202" width="14.42578125" style="12" customWidth="1"/>
    <col min="8203" max="8204" width="12.7109375" style="12" customWidth="1"/>
    <col min="8205" max="8205" width="11.28515625" style="12" customWidth="1"/>
    <col min="8206" max="8206" width="10.85546875" style="12" customWidth="1"/>
    <col min="8207" max="8207" width="14.28515625" style="12" customWidth="1"/>
    <col min="8208" max="8208" width="16" style="12" customWidth="1"/>
    <col min="8209" max="8209" width="22.5703125" style="12" customWidth="1"/>
    <col min="8210" max="8210" width="7.85546875" style="12"/>
    <col min="8211" max="8211" width="12.42578125" style="12" customWidth="1"/>
    <col min="8212" max="8448" width="7.85546875" style="12"/>
    <col min="8449" max="8450" width="10" style="12" customWidth="1"/>
    <col min="8451" max="8451" width="8.5703125" style="12" customWidth="1"/>
    <col min="8452" max="8452" width="43.7109375" style="12" customWidth="1"/>
    <col min="8453" max="8453" width="16.42578125" style="12" customWidth="1"/>
    <col min="8454" max="8454" width="15.85546875" style="12" customWidth="1"/>
    <col min="8455" max="8455" width="17.140625" style="12" customWidth="1"/>
    <col min="8456" max="8456" width="14" style="12" customWidth="1"/>
    <col min="8457" max="8457" width="11" style="12" customWidth="1"/>
    <col min="8458" max="8458" width="14.42578125" style="12" customWidth="1"/>
    <col min="8459" max="8460" width="12.7109375" style="12" customWidth="1"/>
    <col min="8461" max="8461" width="11.28515625" style="12" customWidth="1"/>
    <col min="8462" max="8462" width="10.85546875" style="12" customWidth="1"/>
    <col min="8463" max="8463" width="14.28515625" style="12" customWidth="1"/>
    <col min="8464" max="8464" width="16" style="12" customWidth="1"/>
    <col min="8465" max="8465" width="22.5703125" style="12" customWidth="1"/>
    <col min="8466" max="8466" width="7.85546875" style="12"/>
    <col min="8467" max="8467" width="12.42578125" style="12" customWidth="1"/>
    <col min="8468" max="8704" width="7.85546875" style="12"/>
    <col min="8705" max="8706" width="10" style="12" customWidth="1"/>
    <col min="8707" max="8707" width="8.5703125" style="12" customWidth="1"/>
    <col min="8708" max="8708" width="43.7109375" style="12" customWidth="1"/>
    <col min="8709" max="8709" width="16.42578125" style="12" customWidth="1"/>
    <col min="8710" max="8710" width="15.85546875" style="12" customWidth="1"/>
    <col min="8711" max="8711" width="17.140625" style="12" customWidth="1"/>
    <col min="8712" max="8712" width="14" style="12" customWidth="1"/>
    <col min="8713" max="8713" width="11" style="12" customWidth="1"/>
    <col min="8714" max="8714" width="14.42578125" style="12" customWidth="1"/>
    <col min="8715" max="8716" width="12.7109375" style="12" customWidth="1"/>
    <col min="8717" max="8717" width="11.28515625" style="12" customWidth="1"/>
    <col min="8718" max="8718" width="10.85546875" style="12" customWidth="1"/>
    <col min="8719" max="8719" width="14.28515625" style="12" customWidth="1"/>
    <col min="8720" max="8720" width="16" style="12" customWidth="1"/>
    <col min="8721" max="8721" width="22.5703125" style="12" customWidth="1"/>
    <col min="8722" max="8722" width="7.85546875" style="12"/>
    <col min="8723" max="8723" width="12.42578125" style="12" customWidth="1"/>
    <col min="8724" max="8960" width="7.85546875" style="12"/>
    <col min="8961" max="8962" width="10" style="12" customWidth="1"/>
    <col min="8963" max="8963" width="8.5703125" style="12" customWidth="1"/>
    <col min="8964" max="8964" width="43.7109375" style="12" customWidth="1"/>
    <col min="8965" max="8965" width="16.42578125" style="12" customWidth="1"/>
    <col min="8966" max="8966" width="15.85546875" style="12" customWidth="1"/>
    <col min="8967" max="8967" width="17.140625" style="12" customWidth="1"/>
    <col min="8968" max="8968" width="14" style="12" customWidth="1"/>
    <col min="8969" max="8969" width="11" style="12" customWidth="1"/>
    <col min="8970" max="8970" width="14.42578125" style="12" customWidth="1"/>
    <col min="8971" max="8972" width="12.7109375" style="12" customWidth="1"/>
    <col min="8973" max="8973" width="11.28515625" style="12" customWidth="1"/>
    <col min="8974" max="8974" width="10.85546875" style="12" customWidth="1"/>
    <col min="8975" max="8975" width="14.28515625" style="12" customWidth="1"/>
    <col min="8976" max="8976" width="16" style="12" customWidth="1"/>
    <col min="8977" max="8977" width="22.5703125" style="12" customWidth="1"/>
    <col min="8978" max="8978" width="7.85546875" style="12"/>
    <col min="8979" max="8979" width="12.42578125" style="12" customWidth="1"/>
    <col min="8980" max="9216" width="7.85546875" style="12"/>
    <col min="9217" max="9218" width="10" style="12" customWidth="1"/>
    <col min="9219" max="9219" width="8.5703125" style="12" customWidth="1"/>
    <col min="9220" max="9220" width="43.7109375" style="12" customWidth="1"/>
    <col min="9221" max="9221" width="16.42578125" style="12" customWidth="1"/>
    <col min="9222" max="9222" width="15.85546875" style="12" customWidth="1"/>
    <col min="9223" max="9223" width="17.140625" style="12" customWidth="1"/>
    <col min="9224" max="9224" width="14" style="12" customWidth="1"/>
    <col min="9225" max="9225" width="11" style="12" customWidth="1"/>
    <col min="9226" max="9226" width="14.42578125" style="12" customWidth="1"/>
    <col min="9227" max="9228" width="12.7109375" style="12" customWidth="1"/>
    <col min="9229" max="9229" width="11.28515625" style="12" customWidth="1"/>
    <col min="9230" max="9230" width="10.85546875" style="12" customWidth="1"/>
    <col min="9231" max="9231" width="14.28515625" style="12" customWidth="1"/>
    <col min="9232" max="9232" width="16" style="12" customWidth="1"/>
    <col min="9233" max="9233" width="22.5703125" style="12" customWidth="1"/>
    <col min="9234" max="9234" width="7.85546875" style="12"/>
    <col min="9235" max="9235" width="12.42578125" style="12" customWidth="1"/>
    <col min="9236" max="9472" width="7.85546875" style="12"/>
    <col min="9473" max="9474" width="10" style="12" customWidth="1"/>
    <col min="9475" max="9475" width="8.5703125" style="12" customWidth="1"/>
    <col min="9476" max="9476" width="43.7109375" style="12" customWidth="1"/>
    <col min="9477" max="9477" width="16.42578125" style="12" customWidth="1"/>
    <col min="9478" max="9478" width="15.85546875" style="12" customWidth="1"/>
    <col min="9479" max="9479" width="17.140625" style="12" customWidth="1"/>
    <col min="9480" max="9480" width="14" style="12" customWidth="1"/>
    <col min="9481" max="9481" width="11" style="12" customWidth="1"/>
    <col min="9482" max="9482" width="14.42578125" style="12" customWidth="1"/>
    <col min="9483" max="9484" width="12.7109375" style="12" customWidth="1"/>
    <col min="9485" max="9485" width="11.28515625" style="12" customWidth="1"/>
    <col min="9486" max="9486" width="10.85546875" style="12" customWidth="1"/>
    <col min="9487" max="9487" width="14.28515625" style="12" customWidth="1"/>
    <col min="9488" max="9488" width="16" style="12" customWidth="1"/>
    <col min="9489" max="9489" width="22.5703125" style="12" customWidth="1"/>
    <col min="9490" max="9490" width="7.85546875" style="12"/>
    <col min="9491" max="9491" width="12.42578125" style="12" customWidth="1"/>
    <col min="9492" max="9728" width="7.85546875" style="12"/>
    <col min="9729" max="9730" width="10" style="12" customWidth="1"/>
    <col min="9731" max="9731" width="8.5703125" style="12" customWidth="1"/>
    <col min="9732" max="9732" width="43.7109375" style="12" customWidth="1"/>
    <col min="9733" max="9733" width="16.42578125" style="12" customWidth="1"/>
    <col min="9734" max="9734" width="15.85546875" style="12" customWidth="1"/>
    <col min="9735" max="9735" width="17.140625" style="12" customWidth="1"/>
    <col min="9736" max="9736" width="14" style="12" customWidth="1"/>
    <col min="9737" max="9737" width="11" style="12" customWidth="1"/>
    <col min="9738" max="9738" width="14.42578125" style="12" customWidth="1"/>
    <col min="9739" max="9740" width="12.7109375" style="12" customWidth="1"/>
    <col min="9741" max="9741" width="11.28515625" style="12" customWidth="1"/>
    <col min="9742" max="9742" width="10.85546875" style="12" customWidth="1"/>
    <col min="9743" max="9743" width="14.28515625" style="12" customWidth="1"/>
    <col min="9744" max="9744" width="16" style="12" customWidth="1"/>
    <col min="9745" max="9745" width="22.5703125" style="12" customWidth="1"/>
    <col min="9746" max="9746" width="7.85546875" style="12"/>
    <col min="9747" max="9747" width="12.42578125" style="12" customWidth="1"/>
    <col min="9748" max="9984" width="7.85546875" style="12"/>
    <col min="9985" max="9986" width="10" style="12" customWidth="1"/>
    <col min="9987" max="9987" width="8.5703125" style="12" customWidth="1"/>
    <col min="9988" max="9988" width="43.7109375" style="12" customWidth="1"/>
    <col min="9989" max="9989" width="16.42578125" style="12" customWidth="1"/>
    <col min="9990" max="9990" width="15.85546875" style="12" customWidth="1"/>
    <col min="9991" max="9991" width="17.140625" style="12" customWidth="1"/>
    <col min="9992" max="9992" width="14" style="12" customWidth="1"/>
    <col min="9993" max="9993" width="11" style="12" customWidth="1"/>
    <col min="9994" max="9994" width="14.42578125" style="12" customWidth="1"/>
    <col min="9995" max="9996" width="12.7109375" style="12" customWidth="1"/>
    <col min="9997" max="9997" width="11.28515625" style="12" customWidth="1"/>
    <col min="9998" max="9998" width="10.85546875" style="12" customWidth="1"/>
    <col min="9999" max="9999" width="14.28515625" style="12" customWidth="1"/>
    <col min="10000" max="10000" width="16" style="12" customWidth="1"/>
    <col min="10001" max="10001" width="22.5703125" style="12" customWidth="1"/>
    <col min="10002" max="10002" width="7.85546875" style="12"/>
    <col min="10003" max="10003" width="12.42578125" style="12" customWidth="1"/>
    <col min="10004" max="10240" width="7.85546875" style="12"/>
    <col min="10241" max="10242" width="10" style="12" customWidth="1"/>
    <col min="10243" max="10243" width="8.5703125" style="12" customWidth="1"/>
    <col min="10244" max="10244" width="43.7109375" style="12" customWidth="1"/>
    <col min="10245" max="10245" width="16.42578125" style="12" customWidth="1"/>
    <col min="10246" max="10246" width="15.85546875" style="12" customWidth="1"/>
    <col min="10247" max="10247" width="17.140625" style="12" customWidth="1"/>
    <col min="10248" max="10248" width="14" style="12" customWidth="1"/>
    <col min="10249" max="10249" width="11" style="12" customWidth="1"/>
    <col min="10250" max="10250" width="14.42578125" style="12" customWidth="1"/>
    <col min="10251" max="10252" width="12.7109375" style="12" customWidth="1"/>
    <col min="10253" max="10253" width="11.28515625" style="12" customWidth="1"/>
    <col min="10254" max="10254" width="10.85546875" style="12" customWidth="1"/>
    <col min="10255" max="10255" width="14.28515625" style="12" customWidth="1"/>
    <col min="10256" max="10256" width="16" style="12" customWidth="1"/>
    <col min="10257" max="10257" width="22.5703125" style="12" customWidth="1"/>
    <col min="10258" max="10258" width="7.85546875" style="12"/>
    <col min="10259" max="10259" width="12.42578125" style="12" customWidth="1"/>
    <col min="10260" max="10496" width="7.85546875" style="12"/>
    <col min="10497" max="10498" width="10" style="12" customWidth="1"/>
    <col min="10499" max="10499" width="8.5703125" style="12" customWidth="1"/>
    <col min="10500" max="10500" width="43.7109375" style="12" customWidth="1"/>
    <col min="10501" max="10501" width="16.42578125" style="12" customWidth="1"/>
    <col min="10502" max="10502" width="15.85546875" style="12" customWidth="1"/>
    <col min="10503" max="10503" width="17.140625" style="12" customWidth="1"/>
    <col min="10504" max="10504" width="14" style="12" customWidth="1"/>
    <col min="10505" max="10505" width="11" style="12" customWidth="1"/>
    <col min="10506" max="10506" width="14.42578125" style="12" customWidth="1"/>
    <col min="10507" max="10508" width="12.7109375" style="12" customWidth="1"/>
    <col min="10509" max="10509" width="11.28515625" style="12" customWidth="1"/>
    <col min="10510" max="10510" width="10.85546875" style="12" customWidth="1"/>
    <col min="10511" max="10511" width="14.28515625" style="12" customWidth="1"/>
    <col min="10512" max="10512" width="16" style="12" customWidth="1"/>
    <col min="10513" max="10513" width="22.5703125" style="12" customWidth="1"/>
    <col min="10514" max="10514" width="7.85546875" style="12"/>
    <col min="10515" max="10515" width="12.42578125" style="12" customWidth="1"/>
    <col min="10516" max="10752" width="7.85546875" style="12"/>
    <col min="10753" max="10754" width="10" style="12" customWidth="1"/>
    <col min="10755" max="10755" width="8.5703125" style="12" customWidth="1"/>
    <col min="10756" max="10756" width="43.7109375" style="12" customWidth="1"/>
    <col min="10757" max="10757" width="16.42578125" style="12" customWidth="1"/>
    <col min="10758" max="10758" width="15.85546875" style="12" customWidth="1"/>
    <col min="10759" max="10759" width="17.140625" style="12" customWidth="1"/>
    <col min="10760" max="10760" width="14" style="12" customWidth="1"/>
    <col min="10761" max="10761" width="11" style="12" customWidth="1"/>
    <col min="10762" max="10762" width="14.42578125" style="12" customWidth="1"/>
    <col min="10763" max="10764" width="12.7109375" style="12" customWidth="1"/>
    <col min="10765" max="10765" width="11.28515625" style="12" customWidth="1"/>
    <col min="10766" max="10766" width="10.85546875" style="12" customWidth="1"/>
    <col min="10767" max="10767" width="14.28515625" style="12" customWidth="1"/>
    <col min="10768" max="10768" width="16" style="12" customWidth="1"/>
    <col min="10769" max="10769" width="22.5703125" style="12" customWidth="1"/>
    <col min="10770" max="10770" width="7.85546875" style="12"/>
    <col min="10771" max="10771" width="12.42578125" style="12" customWidth="1"/>
    <col min="10772" max="11008" width="7.85546875" style="12"/>
    <col min="11009" max="11010" width="10" style="12" customWidth="1"/>
    <col min="11011" max="11011" width="8.5703125" style="12" customWidth="1"/>
    <col min="11012" max="11012" width="43.7109375" style="12" customWidth="1"/>
    <col min="11013" max="11013" width="16.42578125" style="12" customWidth="1"/>
    <col min="11014" max="11014" width="15.85546875" style="12" customWidth="1"/>
    <col min="11015" max="11015" width="17.140625" style="12" customWidth="1"/>
    <col min="11016" max="11016" width="14" style="12" customWidth="1"/>
    <col min="11017" max="11017" width="11" style="12" customWidth="1"/>
    <col min="11018" max="11018" width="14.42578125" style="12" customWidth="1"/>
    <col min="11019" max="11020" width="12.7109375" style="12" customWidth="1"/>
    <col min="11021" max="11021" width="11.28515625" style="12" customWidth="1"/>
    <col min="11022" max="11022" width="10.85546875" style="12" customWidth="1"/>
    <col min="11023" max="11023" width="14.28515625" style="12" customWidth="1"/>
    <col min="11024" max="11024" width="16" style="12" customWidth="1"/>
    <col min="11025" max="11025" width="22.5703125" style="12" customWidth="1"/>
    <col min="11026" max="11026" width="7.85546875" style="12"/>
    <col min="11027" max="11027" width="12.42578125" style="12" customWidth="1"/>
    <col min="11028" max="11264" width="7.85546875" style="12"/>
    <col min="11265" max="11266" width="10" style="12" customWidth="1"/>
    <col min="11267" max="11267" width="8.5703125" style="12" customWidth="1"/>
    <col min="11268" max="11268" width="43.7109375" style="12" customWidth="1"/>
    <col min="11269" max="11269" width="16.42578125" style="12" customWidth="1"/>
    <col min="11270" max="11270" width="15.85546875" style="12" customWidth="1"/>
    <col min="11271" max="11271" width="17.140625" style="12" customWidth="1"/>
    <col min="11272" max="11272" width="14" style="12" customWidth="1"/>
    <col min="11273" max="11273" width="11" style="12" customWidth="1"/>
    <col min="11274" max="11274" width="14.42578125" style="12" customWidth="1"/>
    <col min="11275" max="11276" width="12.7109375" style="12" customWidth="1"/>
    <col min="11277" max="11277" width="11.28515625" style="12" customWidth="1"/>
    <col min="11278" max="11278" width="10.85546875" style="12" customWidth="1"/>
    <col min="11279" max="11279" width="14.28515625" style="12" customWidth="1"/>
    <col min="11280" max="11280" width="16" style="12" customWidth="1"/>
    <col min="11281" max="11281" width="22.5703125" style="12" customWidth="1"/>
    <col min="11282" max="11282" width="7.85546875" style="12"/>
    <col min="11283" max="11283" width="12.42578125" style="12" customWidth="1"/>
    <col min="11284" max="11520" width="7.85546875" style="12"/>
    <col min="11521" max="11522" width="10" style="12" customWidth="1"/>
    <col min="11523" max="11523" width="8.5703125" style="12" customWidth="1"/>
    <col min="11524" max="11524" width="43.7109375" style="12" customWidth="1"/>
    <col min="11525" max="11525" width="16.42578125" style="12" customWidth="1"/>
    <col min="11526" max="11526" width="15.85546875" style="12" customWidth="1"/>
    <col min="11527" max="11527" width="17.140625" style="12" customWidth="1"/>
    <col min="11528" max="11528" width="14" style="12" customWidth="1"/>
    <col min="11529" max="11529" width="11" style="12" customWidth="1"/>
    <col min="11530" max="11530" width="14.42578125" style="12" customWidth="1"/>
    <col min="11531" max="11532" width="12.7109375" style="12" customWidth="1"/>
    <col min="11533" max="11533" width="11.28515625" style="12" customWidth="1"/>
    <col min="11534" max="11534" width="10.85546875" style="12" customWidth="1"/>
    <col min="11535" max="11535" width="14.28515625" style="12" customWidth="1"/>
    <col min="11536" max="11536" width="16" style="12" customWidth="1"/>
    <col min="11537" max="11537" width="22.5703125" style="12" customWidth="1"/>
    <col min="11538" max="11538" width="7.85546875" style="12"/>
    <col min="11539" max="11539" width="12.42578125" style="12" customWidth="1"/>
    <col min="11540" max="11776" width="7.85546875" style="12"/>
    <col min="11777" max="11778" width="10" style="12" customWidth="1"/>
    <col min="11779" max="11779" width="8.5703125" style="12" customWidth="1"/>
    <col min="11780" max="11780" width="43.7109375" style="12" customWidth="1"/>
    <col min="11781" max="11781" width="16.42578125" style="12" customWidth="1"/>
    <col min="11782" max="11782" width="15.85546875" style="12" customWidth="1"/>
    <col min="11783" max="11783" width="17.140625" style="12" customWidth="1"/>
    <col min="11784" max="11784" width="14" style="12" customWidth="1"/>
    <col min="11785" max="11785" width="11" style="12" customWidth="1"/>
    <col min="11786" max="11786" width="14.42578125" style="12" customWidth="1"/>
    <col min="11787" max="11788" width="12.7109375" style="12" customWidth="1"/>
    <col min="11789" max="11789" width="11.28515625" style="12" customWidth="1"/>
    <col min="11790" max="11790" width="10.85546875" style="12" customWidth="1"/>
    <col min="11791" max="11791" width="14.28515625" style="12" customWidth="1"/>
    <col min="11792" max="11792" width="16" style="12" customWidth="1"/>
    <col min="11793" max="11793" width="22.5703125" style="12" customWidth="1"/>
    <col min="11794" max="11794" width="7.85546875" style="12"/>
    <col min="11795" max="11795" width="12.42578125" style="12" customWidth="1"/>
    <col min="11796" max="12032" width="7.85546875" style="12"/>
    <col min="12033" max="12034" width="10" style="12" customWidth="1"/>
    <col min="12035" max="12035" width="8.5703125" style="12" customWidth="1"/>
    <col min="12036" max="12036" width="43.7109375" style="12" customWidth="1"/>
    <col min="12037" max="12037" width="16.42578125" style="12" customWidth="1"/>
    <col min="12038" max="12038" width="15.85546875" style="12" customWidth="1"/>
    <col min="12039" max="12039" width="17.140625" style="12" customWidth="1"/>
    <col min="12040" max="12040" width="14" style="12" customWidth="1"/>
    <col min="12041" max="12041" width="11" style="12" customWidth="1"/>
    <col min="12042" max="12042" width="14.42578125" style="12" customWidth="1"/>
    <col min="12043" max="12044" width="12.7109375" style="12" customWidth="1"/>
    <col min="12045" max="12045" width="11.28515625" style="12" customWidth="1"/>
    <col min="12046" max="12046" width="10.85546875" style="12" customWidth="1"/>
    <col min="12047" max="12047" width="14.28515625" style="12" customWidth="1"/>
    <col min="12048" max="12048" width="16" style="12" customWidth="1"/>
    <col min="12049" max="12049" width="22.5703125" style="12" customWidth="1"/>
    <col min="12050" max="12050" width="7.85546875" style="12"/>
    <col min="12051" max="12051" width="12.42578125" style="12" customWidth="1"/>
    <col min="12052" max="12288" width="7.85546875" style="12"/>
    <col min="12289" max="12290" width="10" style="12" customWidth="1"/>
    <col min="12291" max="12291" width="8.5703125" style="12" customWidth="1"/>
    <col min="12292" max="12292" width="43.7109375" style="12" customWidth="1"/>
    <col min="12293" max="12293" width="16.42578125" style="12" customWidth="1"/>
    <col min="12294" max="12294" width="15.85546875" style="12" customWidth="1"/>
    <col min="12295" max="12295" width="17.140625" style="12" customWidth="1"/>
    <col min="12296" max="12296" width="14" style="12" customWidth="1"/>
    <col min="12297" max="12297" width="11" style="12" customWidth="1"/>
    <col min="12298" max="12298" width="14.42578125" style="12" customWidth="1"/>
    <col min="12299" max="12300" width="12.7109375" style="12" customWidth="1"/>
    <col min="12301" max="12301" width="11.28515625" style="12" customWidth="1"/>
    <col min="12302" max="12302" width="10.85546875" style="12" customWidth="1"/>
    <col min="12303" max="12303" width="14.28515625" style="12" customWidth="1"/>
    <col min="12304" max="12304" width="16" style="12" customWidth="1"/>
    <col min="12305" max="12305" width="22.5703125" style="12" customWidth="1"/>
    <col min="12306" max="12306" width="7.85546875" style="12"/>
    <col min="12307" max="12307" width="12.42578125" style="12" customWidth="1"/>
    <col min="12308" max="12544" width="7.85546875" style="12"/>
    <col min="12545" max="12546" width="10" style="12" customWidth="1"/>
    <col min="12547" max="12547" width="8.5703125" style="12" customWidth="1"/>
    <col min="12548" max="12548" width="43.7109375" style="12" customWidth="1"/>
    <col min="12549" max="12549" width="16.42578125" style="12" customWidth="1"/>
    <col min="12550" max="12550" width="15.85546875" style="12" customWidth="1"/>
    <col min="12551" max="12551" width="17.140625" style="12" customWidth="1"/>
    <col min="12552" max="12552" width="14" style="12" customWidth="1"/>
    <col min="12553" max="12553" width="11" style="12" customWidth="1"/>
    <col min="12554" max="12554" width="14.42578125" style="12" customWidth="1"/>
    <col min="12555" max="12556" width="12.7109375" style="12" customWidth="1"/>
    <col min="12557" max="12557" width="11.28515625" style="12" customWidth="1"/>
    <col min="12558" max="12558" width="10.85546875" style="12" customWidth="1"/>
    <col min="12559" max="12559" width="14.28515625" style="12" customWidth="1"/>
    <col min="12560" max="12560" width="16" style="12" customWidth="1"/>
    <col min="12561" max="12561" width="22.5703125" style="12" customWidth="1"/>
    <col min="12562" max="12562" width="7.85546875" style="12"/>
    <col min="12563" max="12563" width="12.42578125" style="12" customWidth="1"/>
    <col min="12564" max="12800" width="7.85546875" style="12"/>
    <col min="12801" max="12802" width="10" style="12" customWidth="1"/>
    <col min="12803" max="12803" width="8.5703125" style="12" customWidth="1"/>
    <col min="12804" max="12804" width="43.7109375" style="12" customWidth="1"/>
    <col min="12805" max="12805" width="16.42578125" style="12" customWidth="1"/>
    <col min="12806" max="12806" width="15.85546875" style="12" customWidth="1"/>
    <col min="12807" max="12807" width="17.140625" style="12" customWidth="1"/>
    <col min="12808" max="12808" width="14" style="12" customWidth="1"/>
    <col min="12809" max="12809" width="11" style="12" customWidth="1"/>
    <col min="12810" max="12810" width="14.42578125" style="12" customWidth="1"/>
    <col min="12811" max="12812" width="12.7109375" style="12" customWidth="1"/>
    <col min="12813" max="12813" width="11.28515625" style="12" customWidth="1"/>
    <col min="12814" max="12814" width="10.85546875" style="12" customWidth="1"/>
    <col min="12815" max="12815" width="14.28515625" style="12" customWidth="1"/>
    <col min="12816" max="12816" width="16" style="12" customWidth="1"/>
    <col min="12817" max="12817" width="22.5703125" style="12" customWidth="1"/>
    <col min="12818" max="12818" width="7.85546875" style="12"/>
    <col min="12819" max="12819" width="12.42578125" style="12" customWidth="1"/>
    <col min="12820" max="13056" width="7.85546875" style="12"/>
    <col min="13057" max="13058" width="10" style="12" customWidth="1"/>
    <col min="13059" max="13059" width="8.5703125" style="12" customWidth="1"/>
    <col min="13060" max="13060" width="43.7109375" style="12" customWidth="1"/>
    <col min="13061" max="13061" width="16.42578125" style="12" customWidth="1"/>
    <col min="13062" max="13062" width="15.85546875" style="12" customWidth="1"/>
    <col min="13063" max="13063" width="17.140625" style="12" customWidth="1"/>
    <col min="13064" max="13064" width="14" style="12" customWidth="1"/>
    <col min="13065" max="13065" width="11" style="12" customWidth="1"/>
    <col min="13066" max="13066" width="14.42578125" style="12" customWidth="1"/>
    <col min="13067" max="13068" width="12.7109375" style="12" customWidth="1"/>
    <col min="13069" max="13069" width="11.28515625" style="12" customWidth="1"/>
    <col min="13070" max="13070" width="10.85546875" style="12" customWidth="1"/>
    <col min="13071" max="13071" width="14.28515625" style="12" customWidth="1"/>
    <col min="13072" max="13072" width="16" style="12" customWidth="1"/>
    <col min="13073" max="13073" width="22.5703125" style="12" customWidth="1"/>
    <col min="13074" max="13074" width="7.85546875" style="12"/>
    <col min="13075" max="13075" width="12.42578125" style="12" customWidth="1"/>
    <col min="13076" max="13312" width="7.85546875" style="12"/>
    <col min="13313" max="13314" width="10" style="12" customWidth="1"/>
    <col min="13315" max="13315" width="8.5703125" style="12" customWidth="1"/>
    <col min="13316" max="13316" width="43.7109375" style="12" customWidth="1"/>
    <col min="13317" max="13317" width="16.42578125" style="12" customWidth="1"/>
    <col min="13318" max="13318" width="15.85546875" style="12" customWidth="1"/>
    <col min="13319" max="13319" width="17.140625" style="12" customWidth="1"/>
    <col min="13320" max="13320" width="14" style="12" customWidth="1"/>
    <col min="13321" max="13321" width="11" style="12" customWidth="1"/>
    <col min="13322" max="13322" width="14.42578125" style="12" customWidth="1"/>
    <col min="13323" max="13324" width="12.7109375" style="12" customWidth="1"/>
    <col min="13325" max="13325" width="11.28515625" style="12" customWidth="1"/>
    <col min="13326" max="13326" width="10.85546875" style="12" customWidth="1"/>
    <col min="13327" max="13327" width="14.28515625" style="12" customWidth="1"/>
    <col min="13328" max="13328" width="16" style="12" customWidth="1"/>
    <col min="13329" max="13329" width="22.5703125" style="12" customWidth="1"/>
    <col min="13330" max="13330" width="7.85546875" style="12"/>
    <col min="13331" max="13331" width="12.42578125" style="12" customWidth="1"/>
    <col min="13332" max="13568" width="7.85546875" style="12"/>
    <col min="13569" max="13570" width="10" style="12" customWidth="1"/>
    <col min="13571" max="13571" width="8.5703125" style="12" customWidth="1"/>
    <col min="13572" max="13572" width="43.7109375" style="12" customWidth="1"/>
    <col min="13573" max="13573" width="16.42578125" style="12" customWidth="1"/>
    <col min="13574" max="13574" width="15.85546875" style="12" customWidth="1"/>
    <col min="13575" max="13575" width="17.140625" style="12" customWidth="1"/>
    <col min="13576" max="13576" width="14" style="12" customWidth="1"/>
    <col min="13577" max="13577" width="11" style="12" customWidth="1"/>
    <col min="13578" max="13578" width="14.42578125" style="12" customWidth="1"/>
    <col min="13579" max="13580" width="12.7109375" style="12" customWidth="1"/>
    <col min="13581" max="13581" width="11.28515625" style="12" customWidth="1"/>
    <col min="13582" max="13582" width="10.85546875" style="12" customWidth="1"/>
    <col min="13583" max="13583" width="14.28515625" style="12" customWidth="1"/>
    <col min="13584" max="13584" width="16" style="12" customWidth="1"/>
    <col min="13585" max="13585" width="22.5703125" style="12" customWidth="1"/>
    <col min="13586" max="13586" width="7.85546875" style="12"/>
    <col min="13587" max="13587" width="12.42578125" style="12" customWidth="1"/>
    <col min="13588" max="13824" width="7.85546875" style="12"/>
    <col min="13825" max="13826" width="10" style="12" customWidth="1"/>
    <col min="13827" max="13827" width="8.5703125" style="12" customWidth="1"/>
    <col min="13828" max="13828" width="43.7109375" style="12" customWidth="1"/>
    <col min="13829" max="13829" width="16.42578125" style="12" customWidth="1"/>
    <col min="13830" max="13830" width="15.85546875" style="12" customWidth="1"/>
    <col min="13831" max="13831" width="17.140625" style="12" customWidth="1"/>
    <col min="13832" max="13832" width="14" style="12" customWidth="1"/>
    <col min="13833" max="13833" width="11" style="12" customWidth="1"/>
    <col min="13834" max="13834" width="14.42578125" style="12" customWidth="1"/>
    <col min="13835" max="13836" width="12.7109375" style="12" customWidth="1"/>
    <col min="13837" max="13837" width="11.28515625" style="12" customWidth="1"/>
    <col min="13838" max="13838" width="10.85546875" style="12" customWidth="1"/>
    <col min="13839" max="13839" width="14.28515625" style="12" customWidth="1"/>
    <col min="13840" max="13840" width="16" style="12" customWidth="1"/>
    <col min="13841" max="13841" width="22.5703125" style="12" customWidth="1"/>
    <col min="13842" max="13842" width="7.85546875" style="12"/>
    <col min="13843" max="13843" width="12.42578125" style="12" customWidth="1"/>
    <col min="13844" max="14080" width="7.85546875" style="12"/>
    <col min="14081" max="14082" width="10" style="12" customWidth="1"/>
    <col min="14083" max="14083" width="8.5703125" style="12" customWidth="1"/>
    <col min="14084" max="14084" width="43.7109375" style="12" customWidth="1"/>
    <col min="14085" max="14085" width="16.42578125" style="12" customWidth="1"/>
    <col min="14086" max="14086" width="15.85546875" style="12" customWidth="1"/>
    <col min="14087" max="14087" width="17.140625" style="12" customWidth="1"/>
    <col min="14088" max="14088" width="14" style="12" customWidth="1"/>
    <col min="14089" max="14089" width="11" style="12" customWidth="1"/>
    <col min="14090" max="14090" width="14.42578125" style="12" customWidth="1"/>
    <col min="14091" max="14092" width="12.7109375" style="12" customWidth="1"/>
    <col min="14093" max="14093" width="11.28515625" style="12" customWidth="1"/>
    <col min="14094" max="14094" width="10.85546875" style="12" customWidth="1"/>
    <col min="14095" max="14095" width="14.28515625" style="12" customWidth="1"/>
    <col min="14096" max="14096" width="16" style="12" customWidth="1"/>
    <col min="14097" max="14097" width="22.5703125" style="12" customWidth="1"/>
    <col min="14098" max="14098" width="7.85546875" style="12"/>
    <col min="14099" max="14099" width="12.42578125" style="12" customWidth="1"/>
    <col min="14100" max="14336" width="7.85546875" style="12"/>
    <col min="14337" max="14338" width="10" style="12" customWidth="1"/>
    <col min="14339" max="14339" width="8.5703125" style="12" customWidth="1"/>
    <col min="14340" max="14340" width="43.7109375" style="12" customWidth="1"/>
    <col min="14341" max="14341" width="16.42578125" style="12" customWidth="1"/>
    <col min="14342" max="14342" width="15.85546875" style="12" customWidth="1"/>
    <col min="14343" max="14343" width="17.140625" style="12" customWidth="1"/>
    <col min="14344" max="14344" width="14" style="12" customWidth="1"/>
    <col min="14345" max="14345" width="11" style="12" customWidth="1"/>
    <col min="14346" max="14346" width="14.42578125" style="12" customWidth="1"/>
    <col min="14347" max="14348" width="12.7109375" style="12" customWidth="1"/>
    <col min="14349" max="14349" width="11.28515625" style="12" customWidth="1"/>
    <col min="14350" max="14350" width="10.85546875" style="12" customWidth="1"/>
    <col min="14351" max="14351" width="14.28515625" style="12" customWidth="1"/>
    <col min="14352" max="14352" width="16" style="12" customWidth="1"/>
    <col min="14353" max="14353" width="22.5703125" style="12" customWidth="1"/>
    <col min="14354" max="14354" width="7.85546875" style="12"/>
    <col min="14355" max="14355" width="12.42578125" style="12" customWidth="1"/>
    <col min="14356" max="14592" width="7.85546875" style="12"/>
    <col min="14593" max="14594" width="10" style="12" customWidth="1"/>
    <col min="14595" max="14595" width="8.5703125" style="12" customWidth="1"/>
    <col min="14596" max="14596" width="43.7109375" style="12" customWidth="1"/>
    <col min="14597" max="14597" width="16.42578125" style="12" customWidth="1"/>
    <col min="14598" max="14598" width="15.85546875" style="12" customWidth="1"/>
    <col min="14599" max="14599" width="17.140625" style="12" customWidth="1"/>
    <col min="14600" max="14600" width="14" style="12" customWidth="1"/>
    <col min="14601" max="14601" width="11" style="12" customWidth="1"/>
    <col min="14602" max="14602" width="14.42578125" style="12" customWidth="1"/>
    <col min="14603" max="14604" width="12.7109375" style="12" customWidth="1"/>
    <col min="14605" max="14605" width="11.28515625" style="12" customWidth="1"/>
    <col min="14606" max="14606" width="10.85546875" style="12" customWidth="1"/>
    <col min="14607" max="14607" width="14.28515625" style="12" customWidth="1"/>
    <col min="14608" max="14608" width="16" style="12" customWidth="1"/>
    <col min="14609" max="14609" width="22.5703125" style="12" customWidth="1"/>
    <col min="14610" max="14610" width="7.85546875" style="12"/>
    <col min="14611" max="14611" width="12.42578125" style="12" customWidth="1"/>
    <col min="14612" max="14848" width="7.85546875" style="12"/>
    <col min="14849" max="14850" width="10" style="12" customWidth="1"/>
    <col min="14851" max="14851" width="8.5703125" style="12" customWidth="1"/>
    <col min="14852" max="14852" width="43.7109375" style="12" customWidth="1"/>
    <col min="14853" max="14853" width="16.42578125" style="12" customWidth="1"/>
    <col min="14854" max="14854" width="15.85546875" style="12" customWidth="1"/>
    <col min="14855" max="14855" width="17.140625" style="12" customWidth="1"/>
    <col min="14856" max="14856" width="14" style="12" customWidth="1"/>
    <col min="14857" max="14857" width="11" style="12" customWidth="1"/>
    <col min="14858" max="14858" width="14.42578125" style="12" customWidth="1"/>
    <col min="14859" max="14860" width="12.7109375" style="12" customWidth="1"/>
    <col min="14861" max="14861" width="11.28515625" style="12" customWidth="1"/>
    <col min="14862" max="14862" width="10.85546875" style="12" customWidth="1"/>
    <col min="14863" max="14863" width="14.28515625" style="12" customWidth="1"/>
    <col min="14864" max="14864" width="16" style="12" customWidth="1"/>
    <col min="14865" max="14865" width="22.5703125" style="12" customWidth="1"/>
    <col min="14866" max="14866" width="7.85546875" style="12"/>
    <col min="14867" max="14867" width="12.42578125" style="12" customWidth="1"/>
    <col min="14868" max="15104" width="7.85546875" style="12"/>
    <col min="15105" max="15106" width="10" style="12" customWidth="1"/>
    <col min="15107" max="15107" width="8.5703125" style="12" customWidth="1"/>
    <col min="15108" max="15108" width="43.7109375" style="12" customWidth="1"/>
    <col min="15109" max="15109" width="16.42578125" style="12" customWidth="1"/>
    <col min="15110" max="15110" width="15.85546875" style="12" customWidth="1"/>
    <col min="15111" max="15111" width="17.140625" style="12" customWidth="1"/>
    <col min="15112" max="15112" width="14" style="12" customWidth="1"/>
    <col min="15113" max="15113" width="11" style="12" customWidth="1"/>
    <col min="15114" max="15114" width="14.42578125" style="12" customWidth="1"/>
    <col min="15115" max="15116" width="12.7109375" style="12" customWidth="1"/>
    <col min="15117" max="15117" width="11.28515625" style="12" customWidth="1"/>
    <col min="15118" max="15118" width="10.85546875" style="12" customWidth="1"/>
    <col min="15119" max="15119" width="14.28515625" style="12" customWidth="1"/>
    <col min="15120" max="15120" width="16" style="12" customWidth="1"/>
    <col min="15121" max="15121" width="22.5703125" style="12" customWidth="1"/>
    <col min="15122" max="15122" width="7.85546875" style="12"/>
    <col min="15123" max="15123" width="12.42578125" style="12" customWidth="1"/>
    <col min="15124" max="15360" width="7.85546875" style="12"/>
    <col min="15361" max="15362" width="10" style="12" customWidth="1"/>
    <col min="15363" max="15363" width="8.5703125" style="12" customWidth="1"/>
    <col min="15364" max="15364" width="43.7109375" style="12" customWidth="1"/>
    <col min="15365" max="15365" width="16.42578125" style="12" customWidth="1"/>
    <col min="15366" max="15366" width="15.85546875" style="12" customWidth="1"/>
    <col min="15367" max="15367" width="17.140625" style="12" customWidth="1"/>
    <col min="15368" max="15368" width="14" style="12" customWidth="1"/>
    <col min="15369" max="15369" width="11" style="12" customWidth="1"/>
    <col min="15370" max="15370" width="14.42578125" style="12" customWidth="1"/>
    <col min="15371" max="15372" width="12.7109375" style="12" customWidth="1"/>
    <col min="15373" max="15373" width="11.28515625" style="12" customWidth="1"/>
    <col min="15374" max="15374" width="10.85546875" style="12" customWidth="1"/>
    <col min="15375" max="15375" width="14.28515625" style="12" customWidth="1"/>
    <col min="15376" max="15376" width="16" style="12" customWidth="1"/>
    <col min="15377" max="15377" width="22.5703125" style="12" customWidth="1"/>
    <col min="15378" max="15378" width="7.85546875" style="12"/>
    <col min="15379" max="15379" width="12.42578125" style="12" customWidth="1"/>
    <col min="15380" max="15616" width="7.85546875" style="12"/>
    <col min="15617" max="15618" width="10" style="12" customWidth="1"/>
    <col min="15619" max="15619" width="8.5703125" style="12" customWidth="1"/>
    <col min="15620" max="15620" width="43.7109375" style="12" customWidth="1"/>
    <col min="15621" max="15621" width="16.42578125" style="12" customWidth="1"/>
    <col min="15622" max="15622" width="15.85546875" style="12" customWidth="1"/>
    <col min="15623" max="15623" width="17.140625" style="12" customWidth="1"/>
    <col min="15624" max="15624" width="14" style="12" customWidth="1"/>
    <col min="15625" max="15625" width="11" style="12" customWidth="1"/>
    <col min="15626" max="15626" width="14.42578125" style="12" customWidth="1"/>
    <col min="15627" max="15628" width="12.7109375" style="12" customWidth="1"/>
    <col min="15629" max="15629" width="11.28515625" style="12" customWidth="1"/>
    <col min="15630" max="15630" width="10.85546875" style="12" customWidth="1"/>
    <col min="15631" max="15631" width="14.28515625" style="12" customWidth="1"/>
    <col min="15632" max="15632" width="16" style="12" customWidth="1"/>
    <col min="15633" max="15633" width="22.5703125" style="12" customWidth="1"/>
    <col min="15634" max="15634" width="7.85546875" style="12"/>
    <col min="15635" max="15635" width="12.42578125" style="12" customWidth="1"/>
    <col min="15636" max="15872" width="7.85546875" style="12"/>
    <col min="15873" max="15874" width="10" style="12" customWidth="1"/>
    <col min="15875" max="15875" width="8.5703125" style="12" customWidth="1"/>
    <col min="15876" max="15876" width="43.7109375" style="12" customWidth="1"/>
    <col min="15877" max="15877" width="16.42578125" style="12" customWidth="1"/>
    <col min="15878" max="15878" width="15.85546875" style="12" customWidth="1"/>
    <col min="15879" max="15879" width="17.140625" style="12" customWidth="1"/>
    <col min="15880" max="15880" width="14" style="12" customWidth="1"/>
    <col min="15881" max="15881" width="11" style="12" customWidth="1"/>
    <col min="15882" max="15882" width="14.42578125" style="12" customWidth="1"/>
    <col min="15883" max="15884" width="12.7109375" style="12" customWidth="1"/>
    <col min="15885" max="15885" width="11.28515625" style="12" customWidth="1"/>
    <col min="15886" max="15886" width="10.85546875" style="12" customWidth="1"/>
    <col min="15887" max="15887" width="14.28515625" style="12" customWidth="1"/>
    <col min="15888" max="15888" width="16" style="12" customWidth="1"/>
    <col min="15889" max="15889" width="22.5703125" style="12" customWidth="1"/>
    <col min="15890" max="15890" width="7.85546875" style="12"/>
    <col min="15891" max="15891" width="12.42578125" style="12" customWidth="1"/>
    <col min="15892" max="16128" width="7.85546875" style="12"/>
    <col min="16129" max="16130" width="10" style="12" customWidth="1"/>
    <col min="16131" max="16131" width="8.5703125" style="12" customWidth="1"/>
    <col min="16132" max="16132" width="43.7109375" style="12" customWidth="1"/>
    <col min="16133" max="16133" width="16.42578125" style="12" customWidth="1"/>
    <col min="16134" max="16134" width="15.85546875" style="12" customWidth="1"/>
    <col min="16135" max="16135" width="17.140625" style="12" customWidth="1"/>
    <col min="16136" max="16136" width="14" style="12" customWidth="1"/>
    <col min="16137" max="16137" width="11" style="12" customWidth="1"/>
    <col min="16138" max="16138" width="14.42578125" style="12" customWidth="1"/>
    <col min="16139" max="16140" width="12.7109375" style="12" customWidth="1"/>
    <col min="16141" max="16141" width="11.28515625" style="12" customWidth="1"/>
    <col min="16142" max="16142" width="10.85546875" style="12" customWidth="1"/>
    <col min="16143" max="16143" width="14.28515625" style="12" customWidth="1"/>
    <col min="16144" max="16144" width="16" style="12" customWidth="1"/>
    <col min="16145" max="16145" width="22.5703125" style="12" customWidth="1"/>
    <col min="16146" max="16146" width="7.85546875" style="12"/>
    <col min="16147" max="16147" width="12.42578125" style="12" customWidth="1"/>
    <col min="16148" max="16384" width="7.85546875" style="12"/>
  </cols>
  <sheetData>
    <row r="1" spans="1:17" ht="15.75" x14ac:dyDescent="0.2">
      <c r="N1" s="254" t="s">
        <v>138</v>
      </c>
      <c r="O1" s="254"/>
    </row>
    <row r="2" spans="1:17" ht="35.25" customHeight="1" x14ac:dyDescent="0.2">
      <c r="E2" s="10"/>
      <c r="F2" s="10"/>
      <c r="G2" s="10"/>
      <c r="H2" s="10"/>
      <c r="I2" s="10"/>
      <c r="J2" s="10"/>
      <c r="L2" s="11"/>
      <c r="M2" s="11"/>
      <c r="N2" s="240" t="s">
        <v>177</v>
      </c>
      <c r="O2" s="240"/>
      <c r="P2" s="241"/>
    </row>
    <row r="3" spans="1:17" ht="15.75" customHeight="1" x14ac:dyDescent="0.2">
      <c r="E3" s="10"/>
      <c r="F3" s="10"/>
      <c r="G3" s="10"/>
      <c r="H3" s="10"/>
      <c r="I3" s="10"/>
      <c r="J3" s="10"/>
      <c r="K3" s="13"/>
      <c r="L3" s="13"/>
      <c r="N3" s="242" t="s">
        <v>183</v>
      </c>
      <c r="O3" s="243"/>
      <c r="P3" s="243"/>
    </row>
    <row r="4" spans="1:17" ht="15.75" x14ac:dyDescent="0.2">
      <c r="E4" s="10"/>
      <c r="F4" s="10"/>
      <c r="G4" s="10"/>
      <c r="H4" s="10"/>
      <c r="I4" s="10"/>
      <c r="J4" s="10"/>
      <c r="K4" s="13"/>
      <c r="L4" s="13"/>
      <c r="N4" s="65"/>
      <c r="O4" s="64" t="s">
        <v>72</v>
      </c>
      <c r="P4" s="64"/>
    </row>
    <row r="5" spans="1:17" ht="15.75" customHeight="1" x14ac:dyDescent="0.2">
      <c r="A5" s="251" t="s">
        <v>79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</row>
    <row r="6" spans="1:17" ht="18.75" x14ac:dyDescent="0.25">
      <c r="A6" s="252" t="s">
        <v>75</v>
      </c>
      <c r="B6" s="252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7" x14ac:dyDescent="0.2">
      <c r="A7" s="253" t="s">
        <v>13</v>
      </c>
      <c r="B7" s="253"/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9" t="s">
        <v>14</v>
      </c>
    </row>
    <row r="8" spans="1:17" ht="21.75" customHeight="1" x14ac:dyDescent="0.2">
      <c r="A8" s="249" t="s">
        <v>15</v>
      </c>
      <c r="B8" s="249" t="s">
        <v>16</v>
      </c>
      <c r="C8" s="249" t="s">
        <v>17</v>
      </c>
      <c r="D8" s="249" t="s">
        <v>18</v>
      </c>
      <c r="E8" s="250" t="s">
        <v>5</v>
      </c>
      <c r="F8" s="250"/>
      <c r="G8" s="250"/>
      <c r="H8" s="250"/>
      <c r="I8" s="250"/>
      <c r="J8" s="250" t="s">
        <v>6</v>
      </c>
      <c r="K8" s="250"/>
      <c r="L8" s="250"/>
      <c r="M8" s="250"/>
      <c r="N8" s="250"/>
      <c r="O8" s="250"/>
      <c r="P8" s="250" t="s">
        <v>19</v>
      </c>
    </row>
    <row r="9" spans="1:17" ht="16.5" customHeight="1" x14ac:dyDescent="0.2">
      <c r="A9" s="249"/>
      <c r="B9" s="249"/>
      <c r="C9" s="249"/>
      <c r="D9" s="249"/>
      <c r="E9" s="255" t="s">
        <v>4</v>
      </c>
      <c r="F9" s="256" t="s">
        <v>20</v>
      </c>
      <c r="G9" s="255" t="s">
        <v>21</v>
      </c>
      <c r="H9" s="255"/>
      <c r="I9" s="256" t="s">
        <v>22</v>
      </c>
      <c r="J9" s="255" t="s">
        <v>4</v>
      </c>
      <c r="K9" s="63" t="s">
        <v>23</v>
      </c>
      <c r="L9" s="256" t="s">
        <v>20</v>
      </c>
      <c r="M9" s="255" t="s">
        <v>21</v>
      </c>
      <c r="N9" s="255"/>
      <c r="O9" s="256" t="s">
        <v>22</v>
      </c>
      <c r="P9" s="250"/>
    </row>
    <row r="10" spans="1:17" ht="20.25" customHeight="1" x14ac:dyDescent="0.2">
      <c r="A10" s="249"/>
      <c r="B10" s="249"/>
      <c r="C10" s="249"/>
      <c r="D10" s="249"/>
      <c r="E10" s="255"/>
      <c r="F10" s="256"/>
      <c r="G10" s="255" t="s">
        <v>24</v>
      </c>
      <c r="H10" s="255" t="s">
        <v>25</v>
      </c>
      <c r="I10" s="256"/>
      <c r="J10" s="255"/>
      <c r="K10" s="255" t="s">
        <v>26</v>
      </c>
      <c r="L10" s="256"/>
      <c r="M10" s="255" t="s">
        <v>24</v>
      </c>
      <c r="N10" s="255" t="s">
        <v>25</v>
      </c>
      <c r="O10" s="256"/>
      <c r="P10" s="250"/>
    </row>
    <row r="11" spans="1:17" ht="36.75" customHeight="1" x14ac:dyDescent="0.2">
      <c r="A11" s="249"/>
      <c r="B11" s="249"/>
      <c r="C11" s="249"/>
      <c r="D11" s="249"/>
      <c r="E11" s="255"/>
      <c r="F11" s="256"/>
      <c r="G11" s="255"/>
      <c r="H11" s="255"/>
      <c r="I11" s="256"/>
      <c r="J11" s="255"/>
      <c r="K11" s="255"/>
      <c r="L11" s="256"/>
      <c r="M11" s="255"/>
      <c r="N11" s="255"/>
      <c r="O11" s="256"/>
      <c r="P11" s="250"/>
    </row>
    <row r="12" spans="1:17" ht="20.25" customHeight="1" x14ac:dyDescent="0.2">
      <c r="A12" s="81">
        <v>1</v>
      </c>
      <c r="B12" s="81">
        <v>2</v>
      </c>
      <c r="C12" s="81">
        <v>3</v>
      </c>
      <c r="D12" s="81">
        <v>4</v>
      </c>
      <c r="E12" s="81">
        <v>5</v>
      </c>
      <c r="F12" s="81">
        <v>6</v>
      </c>
      <c r="G12" s="81">
        <v>7</v>
      </c>
      <c r="H12" s="81">
        <v>8</v>
      </c>
      <c r="I12" s="81">
        <v>9</v>
      </c>
      <c r="J12" s="81">
        <v>10</v>
      </c>
      <c r="K12" s="81">
        <v>11</v>
      </c>
      <c r="L12" s="81">
        <v>12</v>
      </c>
      <c r="M12" s="81">
        <v>13</v>
      </c>
      <c r="N12" s="81">
        <v>14</v>
      </c>
      <c r="O12" s="81">
        <v>15</v>
      </c>
      <c r="P12" s="81">
        <v>16</v>
      </c>
    </row>
    <row r="13" spans="1:17" ht="19.5" customHeight="1" x14ac:dyDescent="0.2">
      <c r="A13" s="259" t="s">
        <v>80</v>
      </c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</row>
    <row r="14" spans="1:17" ht="20.25" customHeight="1" x14ac:dyDescent="0.2">
      <c r="A14" s="260" t="s">
        <v>81</v>
      </c>
      <c r="B14" s="261"/>
      <c r="C14" s="261"/>
      <c r="D14" s="261"/>
      <c r="E14" s="87">
        <f t="shared" ref="E14:E34" si="0">F14+I14</f>
        <v>351383.49</v>
      </c>
      <c r="F14" s="87">
        <f>F15+F19+F31</f>
        <v>351383.49</v>
      </c>
      <c r="G14" s="87">
        <f>G15+G19+G31</f>
        <v>99438</v>
      </c>
      <c r="H14" s="87">
        <f>H15+H19+H31</f>
        <v>10769</v>
      </c>
      <c r="I14" s="87">
        <f>I15+I19+I31</f>
        <v>0</v>
      </c>
      <c r="J14" s="87">
        <f>L14+O14</f>
        <v>0</v>
      </c>
      <c r="K14" s="87">
        <f>K15+K19+K31</f>
        <v>0</v>
      </c>
      <c r="L14" s="87">
        <f>L15+L19+L31</f>
        <v>0</v>
      </c>
      <c r="M14" s="87">
        <f>M15+M19+M31</f>
        <v>0</v>
      </c>
      <c r="N14" s="87">
        <f>N15+N19+N31</f>
        <v>0</v>
      </c>
      <c r="O14" s="87">
        <f>O15+O19+O31</f>
        <v>0</v>
      </c>
      <c r="P14" s="88">
        <f t="shared" ref="P14:P34" si="1">E14+J14</f>
        <v>351383.49</v>
      </c>
      <c r="Q14" s="23">
        <f>P14-'Дод1 доходи'!C20</f>
        <v>0</v>
      </c>
    </row>
    <row r="15" spans="1:17" ht="40.5" customHeight="1" x14ac:dyDescent="0.2">
      <c r="A15" s="270" t="s">
        <v>114</v>
      </c>
      <c r="B15" s="271"/>
      <c r="C15" s="271"/>
      <c r="D15" s="272"/>
      <c r="E15" s="87">
        <f t="shared" si="0"/>
        <v>-258700</v>
      </c>
      <c r="F15" s="87">
        <f>F16</f>
        <v>-258700</v>
      </c>
      <c r="G15" s="87"/>
      <c r="H15" s="87"/>
      <c r="I15" s="87"/>
      <c r="J15" s="87"/>
      <c r="K15" s="87"/>
      <c r="L15" s="87"/>
      <c r="M15" s="87"/>
      <c r="N15" s="87"/>
      <c r="O15" s="87"/>
      <c r="P15" s="88">
        <f t="shared" si="1"/>
        <v>-258700</v>
      </c>
      <c r="Q15" s="23"/>
    </row>
    <row r="16" spans="1:17" ht="34.5" customHeight="1" x14ac:dyDescent="0.2">
      <c r="A16" s="77" t="s">
        <v>38</v>
      </c>
      <c r="B16" s="77" t="s">
        <v>39</v>
      </c>
      <c r="C16" s="78"/>
      <c r="D16" s="79" t="s">
        <v>40</v>
      </c>
      <c r="E16" s="46">
        <f t="shared" ref="E16:E18" si="2">F16+I16</f>
        <v>-258700</v>
      </c>
      <c r="F16" s="46">
        <f>F17</f>
        <v>-258700</v>
      </c>
      <c r="G16" s="47"/>
      <c r="H16" s="47"/>
      <c r="I16" s="47"/>
      <c r="J16" s="46"/>
      <c r="K16" s="47"/>
      <c r="L16" s="47"/>
      <c r="M16" s="47"/>
      <c r="N16" s="47"/>
      <c r="O16" s="47"/>
      <c r="P16" s="46">
        <f t="shared" ref="P16:P18" si="3">E16+J16</f>
        <v>-258700</v>
      </c>
      <c r="Q16" s="23"/>
    </row>
    <row r="17" spans="1:17" ht="35.25" customHeight="1" x14ac:dyDescent="0.2">
      <c r="A17" s="77" t="s">
        <v>41</v>
      </c>
      <c r="B17" s="77" t="s">
        <v>39</v>
      </c>
      <c r="C17" s="78"/>
      <c r="D17" s="79" t="s">
        <v>71</v>
      </c>
      <c r="E17" s="46">
        <f t="shared" si="2"/>
        <v>-258700</v>
      </c>
      <c r="F17" s="46">
        <f>F18</f>
        <v>-258700</v>
      </c>
      <c r="G17" s="47"/>
      <c r="H17" s="47"/>
      <c r="I17" s="47"/>
      <c r="J17" s="46"/>
      <c r="K17" s="47"/>
      <c r="L17" s="47"/>
      <c r="M17" s="47"/>
      <c r="N17" s="47"/>
      <c r="O17" s="47"/>
      <c r="P17" s="46">
        <f t="shared" si="3"/>
        <v>-258700</v>
      </c>
      <c r="Q17" s="23"/>
    </row>
    <row r="18" spans="1:17" ht="50.25" customHeight="1" x14ac:dyDescent="0.2">
      <c r="A18" s="80" t="s">
        <v>112</v>
      </c>
      <c r="B18" s="121">
        <v>1403</v>
      </c>
      <c r="C18" s="80" t="s">
        <v>46</v>
      </c>
      <c r="D18" s="119" t="s">
        <v>113</v>
      </c>
      <c r="E18" s="46">
        <f t="shared" si="2"/>
        <v>-258700</v>
      </c>
      <c r="F18" s="72">
        <v>-258700</v>
      </c>
      <c r="G18" s="73"/>
      <c r="H18" s="73"/>
      <c r="I18" s="73"/>
      <c r="J18" s="73"/>
      <c r="K18" s="73"/>
      <c r="L18" s="73"/>
      <c r="M18" s="73"/>
      <c r="N18" s="73"/>
      <c r="O18" s="73"/>
      <c r="P18" s="46">
        <f t="shared" si="3"/>
        <v>-258700</v>
      </c>
      <c r="Q18" s="23"/>
    </row>
    <row r="19" spans="1:17" ht="19.5" customHeight="1" x14ac:dyDescent="0.2">
      <c r="A19" s="265" t="s">
        <v>115</v>
      </c>
      <c r="B19" s="266"/>
      <c r="C19" s="266"/>
      <c r="D19" s="266"/>
      <c r="E19" s="87">
        <f t="shared" si="0"/>
        <v>610769</v>
      </c>
      <c r="F19" s="87">
        <f>F20+F23+F28</f>
        <v>610769</v>
      </c>
      <c r="G19" s="87">
        <f>G20+G28</f>
        <v>100000</v>
      </c>
      <c r="H19" s="87">
        <f>H20+H28</f>
        <v>10769</v>
      </c>
      <c r="I19" s="87">
        <f>I20+I28</f>
        <v>0</v>
      </c>
      <c r="J19" s="87">
        <f t="shared" ref="J19:J30" si="4">L19+O19</f>
        <v>0</v>
      </c>
      <c r="K19" s="87">
        <f>K20+K28</f>
        <v>0</v>
      </c>
      <c r="L19" s="87">
        <f>L20+L28</f>
        <v>0</v>
      </c>
      <c r="M19" s="87">
        <f>M20+M28</f>
        <v>0</v>
      </c>
      <c r="N19" s="87">
        <f>N20+N28</f>
        <v>0</v>
      </c>
      <c r="O19" s="87">
        <f>O20+O28</f>
        <v>0</v>
      </c>
      <c r="P19" s="88">
        <f t="shared" si="1"/>
        <v>610769</v>
      </c>
      <c r="Q19" s="23"/>
    </row>
    <row r="20" spans="1:17" ht="19.5" customHeight="1" x14ac:dyDescent="0.2">
      <c r="A20" s="53" t="s">
        <v>27</v>
      </c>
      <c r="B20" s="53" t="s">
        <v>28</v>
      </c>
      <c r="C20" s="53"/>
      <c r="D20" s="54" t="s">
        <v>74</v>
      </c>
      <c r="E20" s="69">
        <f t="shared" ref="E20:E27" si="5">F20+I20</f>
        <v>10769</v>
      </c>
      <c r="F20" s="46">
        <f t="shared" ref="F20:I21" si="6">F21</f>
        <v>10769</v>
      </c>
      <c r="G20" s="46">
        <f t="shared" si="6"/>
        <v>0</v>
      </c>
      <c r="H20" s="46">
        <f t="shared" si="6"/>
        <v>10769</v>
      </c>
      <c r="I20" s="46">
        <f t="shared" si="6"/>
        <v>0</v>
      </c>
      <c r="J20" s="69">
        <f t="shared" si="4"/>
        <v>0</v>
      </c>
      <c r="K20" s="46">
        <f t="shared" ref="K20:O21" si="7">K21</f>
        <v>0</v>
      </c>
      <c r="L20" s="46">
        <f t="shared" si="7"/>
        <v>0</v>
      </c>
      <c r="M20" s="46">
        <f t="shared" si="7"/>
        <v>0</v>
      </c>
      <c r="N20" s="46">
        <f t="shared" si="7"/>
        <v>0</v>
      </c>
      <c r="O20" s="46">
        <f t="shared" si="7"/>
        <v>0</v>
      </c>
      <c r="P20" s="69">
        <f t="shared" ref="P20:P27" si="8">E20+J20</f>
        <v>10769</v>
      </c>
      <c r="Q20" s="23"/>
    </row>
    <row r="21" spans="1:17" ht="21" customHeight="1" x14ac:dyDescent="0.2">
      <c r="A21" s="53" t="s">
        <v>30</v>
      </c>
      <c r="B21" s="53" t="s">
        <v>28</v>
      </c>
      <c r="C21" s="53"/>
      <c r="D21" s="54" t="s">
        <v>171</v>
      </c>
      <c r="E21" s="69">
        <f t="shared" si="5"/>
        <v>10769</v>
      </c>
      <c r="F21" s="46">
        <f t="shared" si="6"/>
        <v>10769</v>
      </c>
      <c r="G21" s="46">
        <f t="shared" si="6"/>
        <v>0</v>
      </c>
      <c r="H21" s="46">
        <f t="shared" si="6"/>
        <v>10769</v>
      </c>
      <c r="I21" s="46">
        <f t="shared" si="6"/>
        <v>0</v>
      </c>
      <c r="J21" s="69">
        <f t="shared" si="4"/>
        <v>0</v>
      </c>
      <c r="K21" s="46">
        <f t="shared" si="7"/>
        <v>0</v>
      </c>
      <c r="L21" s="46">
        <f t="shared" si="7"/>
        <v>0</v>
      </c>
      <c r="M21" s="46">
        <f t="shared" si="7"/>
        <v>0</v>
      </c>
      <c r="N21" s="46">
        <f t="shared" si="7"/>
        <v>0</v>
      </c>
      <c r="O21" s="46">
        <f t="shared" si="7"/>
        <v>0</v>
      </c>
      <c r="P21" s="69">
        <f t="shared" si="8"/>
        <v>10769</v>
      </c>
      <c r="Q21" s="23"/>
    </row>
    <row r="22" spans="1:17" ht="53.25" customHeight="1" x14ac:dyDescent="0.2">
      <c r="A22" s="22" t="s">
        <v>32</v>
      </c>
      <c r="B22" s="22" t="s">
        <v>33</v>
      </c>
      <c r="C22" s="22" t="s">
        <v>34</v>
      </c>
      <c r="D22" s="143" t="s">
        <v>35</v>
      </c>
      <c r="E22" s="46">
        <f t="shared" si="5"/>
        <v>10769</v>
      </c>
      <c r="F22" s="47">
        <v>10769</v>
      </c>
      <c r="G22" s="47"/>
      <c r="H22" s="47">
        <v>10769</v>
      </c>
      <c r="I22" s="46"/>
      <c r="J22" s="46">
        <f t="shared" si="4"/>
        <v>0</v>
      </c>
      <c r="K22" s="47"/>
      <c r="L22" s="47"/>
      <c r="M22" s="47"/>
      <c r="N22" s="47"/>
      <c r="O22" s="47"/>
      <c r="P22" s="46">
        <f t="shared" si="8"/>
        <v>10769</v>
      </c>
      <c r="Q22" s="23"/>
    </row>
    <row r="23" spans="1:17" ht="31.5" x14ac:dyDescent="0.2">
      <c r="A23" s="77" t="s">
        <v>38</v>
      </c>
      <c r="B23" s="77" t="s">
        <v>39</v>
      </c>
      <c r="C23" s="78"/>
      <c r="D23" s="79" t="s">
        <v>40</v>
      </c>
      <c r="E23" s="46">
        <f t="shared" si="5"/>
        <v>478000</v>
      </c>
      <c r="F23" s="46">
        <f>F24</f>
        <v>478000</v>
      </c>
      <c r="G23" s="46">
        <f>G24</f>
        <v>372500</v>
      </c>
      <c r="H23" s="46">
        <f>H24</f>
        <v>0</v>
      </c>
      <c r="I23" s="46">
        <f>I24</f>
        <v>0</v>
      </c>
      <c r="J23" s="46">
        <f t="shared" si="4"/>
        <v>0</v>
      </c>
      <c r="K23" s="46">
        <f>K24</f>
        <v>0</v>
      </c>
      <c r="L23" s="46">
        <f>L24</f>
        <v>0</v>
      </c>
      <c r="M23" s="46">
        <f>M24</f>
        <v>0</v>
      </c>
      <c r="N23" s="46">
        <f>N24</f>
        <v>0</v>
      </c>
      <c r="O23" s="46">
        <f>O24</f>
        <v>0</v>
      </c>
      <c r="P23" s="46">
        <f t="shared" si="8"/>
        <v>478000</v>
      </c>
      <c r="Q23" s="23"/>
    </row>
    <row r="24" spans="1:17" ht="31.5" x14ac:dyDescent="0.2">
      <c r="A24" s="77" t="s">
        <v>41</v>
      </c>
      <c r="B24" s="77" t="s">
        <v>39</v>
      </c>
      <c r="C24" s="78"/>
      <c r="D24" s="79" t="s">
        <v>71</v>
      </c>
      <c r="E24" s="46">
        <f t="shared" si="5"/>
        <v>478000</v>
      </c>
      <c r="F24" s="46">
        <f>F25+F26+F27</f>
        <v>478000</v>
      </c>
      <c r="G24" s="46">
        <f>G25+G26+G27</f>
        <v>372500</v>
      </c>
      <c r="H24" s="46">
        <f>H25+H26+H27</f>
        <v>0</v>
      </c>
      <c r="I24" s="46">
        <f>I25+I26+I27</f>
        <v>0</v>
      </c>
      <c r="J24" s="46">
        <f t="shared" si="4"/>
        <v>0</v>
      </c>
      <c r="K24" s="46">
        <f>K25+K26+K27</f>
        <v>0</v>
      </c>
      <c r="L24" s="46">
        <f>L25+L26+L27</f>
        <v>0</v>
      </c>
      <c r="M24" s="46">
        <f>M25+M26+M27</f>
        <v>0</v>
      </c>
      <c r="N24" s="46">
        <f>N25+N26+N27</f>
        <v>0</v>
      </c>
      <c r="O24" s="46">
        <f>O25+O26+O27</f>
        <v>0</v>
      </c>
      <c r="P24" s="46">
        <f t="shared" si="8"/>
        <v>478000</v>
      </c>
      <c r="Q24" s="23"/>
    </row>
    <row r="25" spans="1:17" ht="15.75" x14ac:dyDescent="0.2">
      <c r="A25" s="80" t="s">
        <v>127</v>
      </c>
      <c r="B25" s="80" t="s">
        <v>128</v>
      </c>
      <c r="C25" s="80" t="s">
        <v>129</v>
      </c>
      <c r="D25" s="82" t="s">
        <v>130</v>
      </c>
      <c r="E25" s="46">
        <f t="shared" si="5"/>
        <v>60000</v>
      </c>
      <c r="F25" s="47">
        <f>49000+11000</f>
        <v>60000</v>
      </c>
      <c r="G25" s="47">
        <v>49000</v>
      </c>
      <c r="H25" s="47"/>
      <c r="I25" s="47"/>
      <c r="J25" s="46">
        <f t="shared" si="4"/>
        <v>0</v>
      </c>
      <c r="K25" s="47"/>
      <c r="L25" s="47"/>
      <c r="M25" s="47"/>
      <c r="N25" s="47"/>
      <c r="O25" s="47"/>
      <c r="P25" s="46">
        <f t="shared" si="8"/>
        <v>60000</v>
      </c>
      <c r="Q25" s="23"/>
    </row>
    <row r="26" spans="1:17" ht="31.5" x14ac:dyDescent="0.2">
      <c r="A26" s="80" t="s">
        <v>43</v>
      </c>
      <c r="B26" s="80" t="s">
        <v>44</v>
      </c>
      <c r="C26" s="80" t="s">
        <v>45</v>
      </c>
      <c r="D26" s="49" t="s">
        <v>76</v>
      </c>
      <c r="E26" s="46">
        <f t="shared" si="5"/>
        <v>331400</v>
      </c>
      <c r="F26" s="47">
        <f>254100+77300</f>
        <v>331400</v>
      </c>
      <c r="G26" s="47">
        <v>254100</v>
      </c>
      <c r="H26" s="47"/>
      <c r="I26" s="47"/>
      <c r="J26" s="46">
        <f t="shared" si="4"/>
        <v>0</v>
      </c>
      <c r="K26" s="47"/>
      <c r="L26" s="47"/>
      <c r="M26" s="47"/>
      <c r="N26" s="47"/>
      <c r="O26" s="47"/>
      <c r="P26" s="46">
        <f t="shared" si="8"/>
        <v>331400</v>
      </c>
      <c r="Q26" s="23"/>
    </row>
    <row r="27" spans="1:17" ht="31.5" x14ac:dyDescent="0.2">
      <c r="A27" s="31" t="s">
        <v>131</v>
      </c>
      <c r="B27" s="32">
        <v>4081</v>
      </c>
      <c r="C27" s="31" t="s">
        <v>132</v>
      </c>
      <c r="D27" s="172" t="s">
        <v>133</v>
      </c>
      <c r="E27" s="46">
        <f t="shared" si="5"/>
        <v>86600</v>
      </c>
      <c r="F27" s="90">
        <f>69400+17200</f>
        <v>86600</v>
      </c>
      <c r="G27" s="90">
        <v>69400</v>
      </c>
      <c r="H27" s="118"/>
      <c r="I27" s="118"/>
      <c r="J27" s="46">
        <f t="shared" si="4"/>
        <v>0</v>
      </c>
      <c r="K27" s="96"/>
      <c r="L27" s="90"/>
      <c r="M27" s="90"/>
      <c r="N27" s="90"/>
      <c r="O27" s="96"/>
      <c r="P27" s="46">
        <f t="shared" si="8"/>
        <v>86600</v>
      </c>
      <c r="Q27" s="23"/>
    </row>
    <row r="28" spans="1:17" ht="34.5" customHeight="1" x14ac:dyDescent="0.2">
      <c r="A28" s="25" t="s">
        <v>47</v>
      </c>
      <c r="B28" s="26" t="s">
        <v>48</v>
      </c>
      <c r="C28" s="93"/>
      <c r="D28" s="104" t="s">
        <v>49</v>
      </c>
      <c r="E28" s="69">
        <f t="shared" si="0"/>
        <v>122000</v>
      </c>
      <c r="F28" s="46">
        <f t="shared" ref="F28:I29" si="9">F29</f>
        <v>122000</v>
      </c>
      <c r="G28" s="46">
        <f t="shared" si="9"/>
        <v>100000</v>
      </c>
      <c r="H28" s="46">
        <f t="shared" si="9"/>
        <v>0</v>
      </c>
      <c r="I28" s="46">
        <f t="shared" si="9"/>
        <v>0</v>
      </c>
      <c r="J28" s="69">
        <f t="shared" si="4"/>
        <v>0</v>
      </c>
      <c r="K28" s="46">
        <f t="shared" ref="K28:O29" si="10">K29</f>
        <v>0</v>
      </c>
      <c r="L28" s="46">
        <f t="shared" si="10"/>
        <v>0</v>
      </c>
      <c r="M28" s="46">
        <f t="shared" si="10"/>
        <v>0</v>
      </c>
      <c r="N28" s="46">
        <f t="shared" si="10"/>
        <v>0</v>
      </c>
      <c r="O28" s="46">
        <f t="shared" si="10"/>
        <v>0</v>
      </c>
      <c r="P28" s="69">
        <f t="shared" si="1"/>
        <v>122000</v>
      </c>
      <c r="Q28" s="23"/>
    </row>
    <row r="29" spans="1:17" ht="35.25" customHeight="1" x14ac:dyDescent="0.2">
      <c r="A29" s="25" t="s">
        <v>50</v>
      </c>
      <c r="B29" s="26" t="s">
        <v>48</v>
      </c>
      <c r="C29" s="93"/>
      <c r="D29" s="104" t="s">
        <v>51</v>
      </c>
      <c r="E29" s="69">
        <f t="shared" si="0"/>
        <v>122000</v>
      </c>
      <c r="F29" s="46">
        <f t="shared" si="9"/>
        <v>122000</v>
      </c>
      <c r="G29" s="46">
        <f t="shared" si="9"/>
        <v>100000</v>
      </c>
      <c r="H29" s="46">
        <f t="shared" si="9"/>
        <v>0</v>
      </c>
      <c r="I29" s="46">
        <f t="shared" si="9"/>
        <v>0</v>
      </c>
      <c r="J29" s="69">
        <f t="shared" si="4"/>
        <v>0</v>
      </c>
      <c r="K29" s="46">
        <f t="shared" si="10"/>
        <v>0</v>
      </c>
      <c r="L29" s="46">
        <f t="shared" si="10"/>
        <v>0</v>
      </c>
      <c r="M29" s="46">
        <f t="shared" si="10"/>
        <v>0</v>
      </c>
      <c r="N29" s="46">
        <f t="shared" si="10"/>
        <v>0</v>
      </c>
      <c r="O29" s="46">
        <f t="shared" si="10"/>
        <v>0</v>
      </c>
      <c r="P29" s="69">
        <f t="shared" si="1"/>
        <v>122000</v>
      </c>
      <c r="Q29" s="23"/>
    </row>
    <row r="30" spans="1:17" ht="50.25" customHeight="1" x14ac:dyDescent="0.2">
      <c r="A30" s="148" t="s">
        <v>104</v>
      </c>
      <c r="B30" s="149">
        <v>3104</v>
      </c>
      <c r="C30" s="148" t="s">
        <v>105</v>
      </c>
      <c r="D30" s="150" t="s">
        <v>106</v>
      </c>
      <c r="E30" s="46">
        <f t="shared" si="0"/>
        <v>122000</v>
      </c>
      <c r="F30" s="47">
        <v>122000</v>
      </c>
      <c r="G30" s="47">
        <v>100000</v>
      </c>
      <c r="H30" s="47"/>
      <c r="I30" s="47"/>
      <c r="J30" s="46">
        <f t="shared" si="4"/>
        <v>0</v>
      </c>
      <c r="K30" s="47"/>
      <c r="L30" s="47"/>
      <c r="M30" s="47"/>
      <c r="N30" s="47"/>
      <c r="O30" s="47"/>
      <c r="P30" s="46">
        <f t="shared" si="1"/>
        <v>122000</v>
      </c>
      <c r="Q30" s="23"/>
    </row>
    <row r="31" spans="1:17" ht="31.5" customHeight="1" x14ac:dyDescent="0.2">
      <c r="A31" s="267" t="s">
        <v>134</v>
      </c>
      <c r="B31" s="268"/>
      <c r="C31" s="268"/>
      <c r="D31" s="269"/>
      <c r="E31" s="88">
        <f t="shared" si="0"/>
        <v>-685.51</v>
      </c>
      <c r="F31" s="88">
        <f t="shared" ref="F31:I33" si="11">F32</f>
        <v>-685.51</v>
      </c>
      <c r="G31" s="88">
        <f t="shared" si="11"/>
        <v>-562</v>
      </c>
      <c r="H31" s="88">
        <f t="shared" si="11"/>
        <v>0</v>
      </c>
      <c r="I31" s="88">
        <f t="shared" si="11"/>
        <v>0</v>
      </c>
      <c r="J31" s="88">
        <f>L31+O31</f>
        <v>0</v>
      </c>
      <c r="K31" s="88">
        <f t="shared" ref="K31:O33" si="12">K32</f>
        <v>0</v>
      </c>
      <c r="L31" s="88">
        <f t="shared" si="12"/>
        <v>0</v>
      </c>
      <c r="M31" s="88">
        <f t="shared" si="12"/>
        <v>0</v>
      </c>
      <c r="N31" s="88">
        <f t="shared" si="12"/>
        <v>0</v>
      </c>
      <c r="O31" s="88">
        <f t="shared" si="12"/>
        <v>0</v>
      </c>
      <c r="P31" s="88">
        <f>E31+J31</f>
        <v>-685.51</v>
      </c>
      <c r="Q31" s="23"/>
    </row>
    <row r="32" spans="1:17" ht="37.5" customHeight="1" x14ac:dyDescent="0.2">
      <c r="A32" s="77" t="s">
        <v>38</v>
      </c>
      <c r="B32" s="77" t="s">
        <v>39</v>
      </c>
      <c r="C32" s="78"/>
      <c r="D32" s="79" t="s">
        <v>40</v>
      </c>
      <c r="E32" s="46">
        <f t="shared" si="0"/>
        <v>-685.51</v>
      </c>
      <c r="F32" s="46">
        <f t="shared" si="11"/>
        <v>-685.51</v>
      </c>
      <c r="G32" s="46">
        <f t="shared" si="11"/>
        <v>-562</v>
      </c>
      <c r="H32" s="46">
        <f t="shared" si="11"/>
        <v>0</v>
      </c>
      <c r="I32" s="46">
        <f t="shared" si="11"/>
        <v>0</v>
      </c>
      <c r="J32" s="46">
        <f t="shared" ref="J32:J34" si="13">L32+O32</f>
        <v>0</v>
      </c>
      <c r="K32" s="46">
        <f t="shared" si="12"/>
        <v>0</v>
      </c>
      <c r="L32" s="46">
        <f t="shared" si="12"/>
        <v>0</v>
      </c>
      <c r="M32" s="46">
        <f t="shared" si="12"/>
        <v>0</v>
      </c>
      <c r="N32" s="46">
        <f t="shared" si="12"/>
        <v>0</v>
      </c>
      <c r="O32" s="46">
        <f t="shared" si="12"/>
        <v>0</v>
      </c>
      <c r="P32" s="46">
        <f t="shared" si="1"/>
        <v>-685.51</v>
      </c>
      <c r="Q32" s="23"/>
    </row>
    <row r="33" spans="1:23" ht="31.5" x14ac:dyDescent="0.2">
      <c r="A33" s="77" t="s">
        <v>41</v>
      </c>
      <c r="B33" s="77" t="s">
        <v>39</v>
      </c>
      <c r="C33" s="78"/>
      <c r="D33" s="79" t="s">
        <v>71</v>
      </c>
      <c r="E33" s="46">
        <f t="shared" si="0"/>
        <v>-685.51</v>
      </c>
      <c r="F33" s="46">
        <f t="shared" si="11"/>
        <v>-685.51</v>
      </c>
      <c r="G33" s="46">
        <f t="shared" si="11"/>
        <v>-562</v>
      </c>
      <c r="H33" s="46">
        <f t="shared" si="11"/>
        <v>0</v>
      </c>
      <c r="I33" s="46">
        <f t="shared" si="11"/>
        <v>0</v>
      </c>
      <c r="J33" s="46">
        <f t="shared" si="13"/>
        <v>0</v>
      </c>
      <c r="K33" s="46">
        <f t="shared" si="12"/>
        <v>0</v>
      </c>
      <c r="L33" s="46">
        <f t="shared" si="12"/>
        <v>0</v>
      </c>
      <c r="M33" s="46">
        <f t="shared" si="12"/>
        <v>0</v>
      </c>
      <c r="N33" s="46">
        <f t="shared" si="12"/>
        <v>0</v>
      </c>
      <c r="O33" s="46">
        <f t="shared" si="12"/>
        <v>0</v>
      </c>
      <c r="P33" s="46">
        <f t="shared" si="1"/>
        <v>-685.51</v>
      </c>
      <c r="Q33" s="23"/>
    </row>
    <row r="34" spans="1:23" ht="47.25" x14ac:dyDescent="0.2">
      <c r="A34" s="31" t="s">
        <v>124</v>
      </c>
      <c r="B34" s="160" t="s">
        <v>125</v>
      </c>
      <c r="C34" s="160" t="s">
        <v>46</v>
      </c>
      <c r="D34" s="171" t="s">
        <v>126</v>
      </c>
      <c r="E34" s="46">
        <f t="shared" si="0"/>
        <v>-685.51</v>
      </c>
      <c r="F34" s="47">
        <v>-685.51</v>
      </c>
      <c r="G34" s="47">
        <v>-562</v>
      </c>
      <c r="H34" s="47"/>
      <c r="I34" s="47"/>
      <c r="J34" s="46">
        <f t="shared" si="13"/>
        <v>0</v>
      </c>
      <c r="K34" s="47"/>
      <c r="L34" s="47"/>
      <c r="M34" s="47"/>
      <c r="N34" s="47"/>
      <c r="O34" s="47"/>
      <c r="P34" s="46">
        <f t="shared" si="1"/>
        <v>-685.51</v>
      </c>
      <c r="Q34" s="23"/>
    </row>
    <row r="35" spans="1:23" ht="21.75" hidden="1" customHeight="1" x14ac:dyDescent="0.3">
      <c r="A35" s="26" t="s">
        <v>86</v>
      </c>
      <c r="B35" s="91" t="s">
        <v>87</v>
      </c>
      <c r="C35" s="92"/>
      <c r="D35" s="86" t="s">
        <v>88</v>
      </c>
      <c r="E35" s="46">
        <f t="shared" ref="E35:E38" si="14">F35+I35</f>
        <v>0</v>
      </c>
      <c r="F35" s="70">
        <f>F36</f>
        <v>0</v>
      </c>
      <c r="G35" s="70">
        <f>G36</f>
        <v>0</v>
      </c>
      <c r="H35" s="70">
        <f>H36</f>
        <v>0</v>
      </c>
      <c r="I35" s="70">
        <f>I36</f>
        <v>0</v>
      </c>
      <c r="J35" s="46">
        <f t="shared" ref="J35:J38" si="15">L35+O35</f>
        <v>0</v>
      </c>
      <c r="K35" s="70">
        <f>K36</f>
        <v>0</v>
      </c>
      <c r="L35" s="70">
        <f>L36</f>
        <v>0</v>
      </c>
      <c r="M35" s="70">
        <f>M36</f>
        <v>0</v>
      </c>
      <c r="N35" s="70">
        <f>N36</f>
        <v>0</v>
      </c>
      <c r="O35" s="70">
        <f>O36</f>
        <v>0</v>
      </c>
      <c r="P35" s="46">
        <f t="shared" ref="P35:P38" si="16">E35+J35</f>
        <v>0</v>
      </c>
      <c r="Q35" s="23"/>
      <c r="W35" s="71"/>
    </row>
    <row r="36" spans="1:23" ht="32.25" hidden="1" customHeight="1" x14ac:dyDescent="0.3">
      <c r="A36" s="26" t="s">
        <v>89</v>
      </c>
      <c r="B36" s="91" t="s">
        <v>87</v>
      </c>
      <c r="C36" s="92"/>
      <c r="D36" s="86" t="s">
        <v>172</v>
      </c>
      <c r="E36" s="46">
        <f t="shared" si="14"/>
        <v>0</v>
      </c>
      <c r="F36" s="67">
        <f>F37+F38</f>
        <v>0</v>
      </c>
      <c r="G36" s="67">
        <f>G37+G38</f>
        <v>0</v>
      </c>
      <c r="H36" s="67">
        <f>H37+H38</f>
        <v>0</v>
      </c>
      <c r="I36" s="67">
        <f>I37+I38</f>
        <v>0</v>
      </c>
      <c r="J36" s="46">
        <f t="shared" si="15"/>
        <v>0</v>
      </c>
      <c r="K36" s="67">
        <f>K37+K38</f>
        <v>0</v>
      </c>
      <c r="L36" s="67">
        <f>L37+L38</f>
        <v>0</v>
      </c>
      <c r="M36" s="67">
        <f>M37+M38</f>
        <v>0</v>
      </c>
      <c r="N36" s="67">
        <f>N37+N38</f>
        <v>0</v>
      </c>
      <c r="O36" s="67">
        <f>O37+O38</f>
        <v>0</v>
      </c>
      <c r="P36" s="46">
        <f t="shared" si="16"/>
        <v>0</v>
      </c>
      <c r="W36" s="71"/>
    </row>
    <row r="37" spans="1:23" ht="39.75" hidden="1" customHeight="1" x14ac:dyDescent="0.3">
      <c r="A37" s="22" t="s">
        <v>95</v>
      </c>
      <c r="B37" s="22" t="s">
        <v>36</v>
      </c>
      <c r="C37" s="22" t="s">
        <v>34</v>
      </c>
      <c r="D37" s="117" t="s">
        <v>37</v>
      </c>
      <c r="E37" s="46">
        <f t="shared" si="14"/>
        <v>0</v>
      </c>
      <c r="F37" s="68"/>
      <c r="G37" s="68"/>
      <c r="H37" s="68"/>
      <c r="I37" s="68"/>
      <c r="J37" s="46">
        <f t="shared" si="15"/>
        <v>0</v>
      </c>
      <c r="K37" s="68"/>
      <c r="L37" s="68"/>
      <c r="M37" s="68"/>
      <c r="N37" s="68"/>
      <c r="O37" s="68"/>
      <c r="P37" s="46">
        <f t="shared" si="16"/>
        <v>0</v>
      </c>
      <c r="W37" s="71"/>
    </row>
    <row r="38" spans="1:23" ht="18.75" hidden="1" customHeight="1" x14ac:dyDescent="0.3">
      <c r="A38" s="93" t="s">
        <v>52</v>
      </c>
      <c r="B38" s="94">
        <v>9770</v>
      </c>
      <c r="C38" s="95" t="s">
        <v>90</v>
      </c>
      <c r="D38" s="97" t="s">
        <v>91</v>
      </c>
      <c r="E38" s="46">
        <f t="shared" si="14"/>
        <v>0</v>
      </c>
      <c r="F38" s="47"/>
      <c r="G38" s="47"/>
      <c r="H38" s="47"/>
      <c r="I38" s="47"/>
      <c r="J38" s="46">
        <f t="shared" si="15"/>
        <v>0</v>
      </c>
      <c r="K38" s="47"/>
      <c r="L38" s="47"/>
      <c r="M38" s="47"/>
      <c r="N38" s="47"/>
      <c r="O38" s="47"/>
      <c r="P38" s="46">
        <f t="shared" si="16"/>
        <v>0</v>
      </c>
      <c r="Q38" s="23"/>
      <c r="W38" s="71"/>
    </row>
    <row r="39" spans="1:23" ht="15" customHeight="1" x14ac:dyDescent="0.25">
      <c r="A39" s="262" t="s">
        <v>101</v>
      </c>
      <c r="B39" s="263"/>
      <c r="C39" s="263"/>
      <c r="D39" s="264"/>
      <c r="E39" s="142">
        <f>F39+I39</f>
        <v>0</v>
      </c>
      <c r="F39" s="142">
        <f>F40+F51</f>
        <v>0</v>
      </c>
      <c r="G39" s="142">
        <f>G40+G51</f>
        <v>151500</v>
      </c>
      <c r="H39" s="142">
        <f>H40+H51</f>
        <v>-40300</v>
      </c>
      <c r="I39" s="142">
        <f>I40+I51</f>
        <v>0</v>
      </c>
      <c r="J39" s="142">
        <f t="shared" ref="J39:J50" si="17">L39+O39</f>
        <v>0</v>
      </c>
      <c r="K39" s="142">
        <f>K40+K51</f>
        <v>0</v>
      </c>
      <c r="L39" s="142">
        <f>L40+L51</f>
        <v>0</v>
      </c>
      <c r="M39" s="142">
        <f>M40+M51</f>
        <v>0</v>
      </c>
      <c r="N39" s="142">
        <f>N40+N51</f>
        <v>0</v>
      </c>
      <c r="O39" s="142">
        <f>O40+O51</f>
        <v>0</v>
      </c>
      <c r="P39" s="142">
        <f>E39+J39</f>
        <v>0</v>
      </c>
      <c r="Q39" s="56"/>
    </row>
    <row r="40" spans="1:23" ht="38.25" customHeight="1" x14ac:dyDescent="0.25">
      <c r="A40" s="77" t="s">
        <v>38</v>
      </c>
      <c r="B40" s="77" t="s">
        <v>39</v>
      </c>
      <c r="C40" s="78"/>
      <c r="D40" s="79" t="s">
        <v>40</v>
      </c>
      <c r="E40" s="46">
        <f t="shared" ref="E40:E50" si="18">F40+I40</f>
        <v>0</v>
      </c>
      <c r="F40" s="46">
        <f>F41</f>
        <v>0</v>
      </c>
      <c r="G40" s="46">
        <f>G41</f>
        <v>151500</v>
      </c>
      <c r="H40" s="46">
        <f>H41</f>
        <v>-40300</v>
      </c>
      <c r="I40" s="46">
        <f>I41</f>
        <v>0</v>
      </c>
      <c r="J40" s="46">
        <f t="shared" si="17"/>
        <v>0</v>
      </c>
      <c r="K40" s="46">
        <f>K41</f>
        <v>0</v>
      </c>
      <c r="L40" s="46">
        <f>L41</f>
        <v>0</v>
      </c>
      <c r="M40" s="46">
        <f>M41</f>
        <v>0</v>
      </c>
      <c r="N40" s="46">
        <f>N41</f>
        <v>0</v>
      </c>
      <c r="O40" s="46">
        <f>O41</f>
        <v>0</v>
      </c>
      <c r="P40" s="46">
        <f t="shared" ref="P40:P50" si="19">E40+J40</f>
        <v>0</v>
      </c>
      <c r="Q40" s="56"/>
    </row>
    <row r="41" spans="1:23" ht="38.25" customHeight="1" x14ac:dyDescent="0.25">
      <c r="A41" s="77" t="s">
        <v>41</v>
      </c>
      <c r="B41" s="77" t="s">
        <v>39</v>
      </c>
      <c r="C41" s="78"/>
      <c r="D41" s="79" t="s">
        <v>71</v>
      </c>
      <c r="E41" s="46">
        <f t="shared" si="18"/>
        <v>0</v>
      </c>
      <c r="F41" s="46">
        <f>F42+F47</f>
        <v>0</v>
      </c>
      <c r="G41" s="46">
        <f>G42+G47</f>
        <v>151500</v>
      </c>
      <c r="H41" s="46">
        <f>H42+H47</f>
        <v>-40300</v>
      </c>
      <c r="I41" s="46">
        <f>I42+I47</f>
        <v>0</v>
      </c>
      <c r="J41" s="46">
        <f t="shared" si="17"/>
        <v>0</v>
      </c>
      <c r="K41" s="46">
        <f>K42+K47</f>
        <v>0</v>
      </c>
      <c r="L41" s="46">
        <f>L42+L47</f>
        <v>0</v>
      </c>
      <c r="M41" s="46">
        <f>M42+M47</f>
        <v>0</v>
      </c>
      <c r="N41" s="46">
        <f>N42+N47</f>
        <v>0</v>
      </c>
      <c r="O41" s="46">
        <f>O42+O47</f>
        <v>0</v>
      </c>
      <c r="P41" s="46">
        <f t="shared" si="19"/>
        <v>0</v>
      </c>
      <c r="Q41" s="56"/>
    </row>
    <row r="42" spans="1:23" ht="15.75" x14ac:dyDescent="0.25">
      <c r="A42" s="77"/>
      <c r="B42" s="77"/>
      <c r="C42" s="78"/>
      <c r="D42" s="141" t="s">
        <v>102</v>
      </c>
      <c r="E42" s="46">
        <f t="shared" si="18"/>
        <v>-173000</v>
      </c>
      <c r="F42" s="46">
        <f>F43+F44+F45+F46</f>
        <v>-173000</v>
      </c>
      <c r="G42" s="46">
        <f>G43+G44+G45+G46</f>
        <v>0</v>
      </c>
      <c r="H42" s="46">
        <f>H43+H44+H45+H46</f>
        <v>-40300</v>
      </c>
      <c r="I42" s="46">
        <f>I43+I44+I45+I46</f>
        <v>0</v>
      </c>
      <c r="J42" s="46">
        <f t="shared" si="17"/>
        <v>0</v>
      </c>
      <c r="K42" s="46">
        <f>K43+K44+K45+K46</f>
        <v>0</v>
      </c>
      <c r="L42" s="46">
        <f>L43+L44+L45+L46</f>
        <v>0</v>
      </c>
      <c r="M42" s="46">
        <f>M43+M44+M45+M46</f>
        <v>0</v>
      </c>
      <c r="N42" s="46">
        <f>N43+N44+N45+N46</f>
        <v>0</v>
      </c>
      <c r="O42" s="46">
        <f>O43+O44+O45+O46</f>
        <v>0</v>
      </c>
      <c r="P42" s="46">
        <f t="shared" si="19"/>
        <v>-173000</v>
      </c>
      <c r="Q42" s="56"/>
    </row>
    <row r="43" spans="1:23" ht="15.75" x14ac:dyDescent="0.25">
      <c r="A43" s="22" t="s">
        <v>127</v>
      </c>
      <c r="B43" s="22" t="s">
        <v>128</v>
      </c>
      <c r="C43" s="22" t="s">
        <v>129</v>
      </c>
      <c r="D43" s="193" t="s">
        <v>130</v>
      </c>
      <c r="E43" s="46">
        <f t="shared" si="18"/>
        <v>-52700</v>
      </c>
      <c r="F43" s="47">
        <f>-6000-24300-22400</f>
        <v>-52700</v>
      </c>
      <c r="G43" s="46"/>
      <c r="H43" s="46"/>
      <c r="I43" s="46"/>
      <c r="J43" s="46">
        <f t="shared" si="17"/>
        <v>0</v>
      </c>
      <c r="K43" s="46"/>
      <c r="L43" s="46"/>
      <c r="M43" s="46"/>
      <c r="N43" s="46"/>
      <c r="O43" s="46"/>
      <c r="P43" s="46">
        <f t="shared" si="19"/>
        <v>-52700</v>
      </c>
      <c r="Q43" s="56"/>
    </row>
    <row r="44" spans="1:23" ht="39" customHeight="1" x14ac:dyDescent="0.25">
      <c r="A44" s="22" t="s">
        <v>43</v>
      </c>
      <c r="B44" s="22" t="s">
        <v>44</v>
      </c>
      <c r="C44" s="22" t="s">
        <v>45</v>
      </c>
      <c r="D44" s="169" t="s">
        <v>76</v>
      </c>
      <c r="E44" s="46">
        <f t="shared" si="18"/>
        <v>-60300</v>
      </c>
      <c r="F44" s="47">
        <f>-20000-36400-3900</f>
        <v>-60300</v>
      </c>
      <c r="G44" s="46"/>
      <c r="H44" s="47">
        <f>-36400-3900</f>
        <v>-40300</v>
      </c>
      <c r="I44" s="46"/>
      <c r="J44" s="46">
        <f t="shared" si="17"/>
        <v>0</v>
      </c>
      <c r="K44" s="46"/>
      <c r="L44" s="46"/>
      <c r="M44" s="46"/>
      <c r="N44" s="46"/>
      <c r="O44" s="46"/>
      <c r="P44" s="46">
        <f t="shared" si="19"/>
        <v>-60300</v>
      </c>
      <c r="Q44" s="56"/>
    </row>
    <row r="45" spans="1:23" ht="38.25" customHeight="1" x14ac:dyDescent="0.25">
      <c r="A45" s="22" t="s">
        <v>120</v>
      </c>
      <c r="B45" s="22" t="s">
        <v>121</v>
      </c>
      <c r="C45" s="22" t="s">
        <v>45</v>
      </c>
      <c r="D45" s="169" t="s">
        <v>122</v>
      </c>
      <c r="E45" s="46">
        <f t="shared" si="18"/>
        <v>-55000</v>
      </c>
      <c r="F45" s="47">
        <v>-55000</v>
      </c>
      <c r="G45" s="46"/>
      <c r="H45" s="47"/>
      <c r="I45" s="46"/>
      <c r="J45" s="46">
        <f t="shared" si="17"/>
        <v>0</v>
      </c>
      <c r="K45" s="46"/>
      <c r="L45" s="46"/>
      <c r="M45" s="46"/>
      <c r="N45" s="46"/>
      <c r="O45" s="46"/>
      <c r="P45" s="46">
        <f t="shared" si="19"/>
        <v>-55000</v>
      </c>
      <c r="Q45" s="56"/>
    </row>
    <row r="46" spans="1:23" ht="23.25" customHeight="1" x14ac:dyDescent="0.25">
      <c r="A46" s="22" t="s">
        <v>161</v>
      </c>
      <c r="B46" s="22" t="s">
        <v>162</v>
      </c>
      <c r="C46" s="22" t="s">
        <v>46</v>
      </c>
      <c r="D46" s="169" t="s">
        <v>163</v>
      </c>
      <c r="E46" s="46">
        <f t="shared" si="18"/>
        <v>-5000</v>
      </c>
      <c r="F46" s="47">
        <v>-5000</v>
      </c>
      <c r="G46" s="46"/>
      <c r="H46" s="46"/>
      <c r="I46" s="46"/>
      <c r="J46" s="46">
        <f t="shared" si="17"/>
        <v>0</v>
      </c>
      <c r="K46" s="46"/>
      <c r="L46" s="46"/>
      <c r="M46" s="46"/>
      <c r="N46" s="46"/>
      <c r="O46" s="46"/>
      <c r="P46" s="46">
        <f t="shared" si="19"/>
        <v>-5000</v>
      </c>
      <c r="Q46" s="56"/>
    </row>
    <row r="47" spans="1:23" ht="22.5" customHeight="1" x14ac:dyDescent="0.25">
      <c r="A47" s="77"/>
      <c r="B47" s="77"/>
      <c r="C47" s="78"/>
      <c r="D47" s="54" t="s">
        <v>103</v>
      </c>
      <c r="E47" s="46">
        <f t="shared" si="18"/>
        <v>173000</v>
      </c>
      <c r="F47" s="46">
        <f>F48+F49+F50</f>
        <v>173000</v>
      </c>
      <c r="G47" s="46">
        <f>G48+G49+G50</f>
        <v>151500</v>
      </c>
      <c r="H47" s="46">
        <f>H48+H49+H50</f>
        <v>0</v>
      </c>
      <c r="I47" s="46">
        <f>I48+I49+I50</f>
        <v>0</v>
      </c>
      <c r="J47" s="46">
        <f t="shared" si="17"/>
        <v>0</v>
      </c>
      <c r="K47" s="46">
        <f>K48+K49+K50</f>
        <v>0</v>
      </c>
      <c r="L47" s="46">
        <f>L48+L49+L50</f>
        <v>0</v>
      </c>
      <c r="M47" s="46">
        <f>M48+M49+M50</f>
        <v>0</v>
      </c>
      <c r="N47" s="46">
        <f>N48+N49+N50</f>
        <v>0</v>
      </c>
      <c r="O47" s="46">
        <f>O48+O49+O50</f>
        <v>0</v>
      </c>
      <c r="P47" s="46">
        <f t="shared" si="19"/>
        <v>173000</v>
      </c>
      <c r="Q47" s="56"/>
    </row>
    <row r="48" spans="1:23" ht="38.25" customHeight="1" x14ac:dyDescent="0.25">
      <c r="A48" s="22" t="s">
        <v>164</v>
      </c>
      <c r="B48" s="22" t="s">
        <v>36</v>
      </c>
      <c r="C48" s="22" t="s">
        <v>34</v>
      </c>
      <c r="D48" s="117" t="s">
        <v>37</v>
      </c>
      <c r="E48" s="46">
        <f t="shared" si="18"/>
        <v>57000</v>
      </c>
      <c r="F48" s="47">
        <f>46500+10500</f>
        <v>57000</v>
      </c>
      <c r="G48" s="47">
        <v>46500</v>
      </c>
      <c r="H48" s="46"/>
      <c r="I48" s="46"/>
      <c r="J48" s="46">
        <f t="shared" si="17"/>
        <v>0</v>
      </c>
      <c r="K48" s="46"/>
      <c r="L48" s="46"/>
      <c r="M48" s="46"/>
      <c r="N48" s="46"/>
      <c r="O48" s="46"/>
      <c r="P48" s="46">
        <f t="shared" si="19"/>
        <v>57000</v>
      </c>
      <c r="Q48" s="56"/>
    </row>
    <row r="49" spans="1:18" ht="39.75" customHeight="1" x14ac:dyDescent="0.25">
      <c r="A49" s="22" t="s">
        <v>120</v>
      </c>
      <c r="B49" s="22" t="s">
        <v>121</v>
      </c>
      <c r="C49" s="22" t="s">
        <v>45</v>
      </c>
      <c r="D49" s="169" t="s">
        <v>122</v>
      </c>
      <c r="E49" s="46">
        <f t="shared" si="18"/>
        <v>55000</v>
      </c>
      <c r="F49" s="47">
        <v>55000</v>
      </c>
      <c r="G49" s="47">
        <v>55000</v>
      </c>
      <c r="H49" s="47"/>
      <c r="I49" s="47"/>
      <c r="J49" s="46">
        <f t="shared" si="17"/>
        <v>0</v>
      </c>
      <c r="K49" s="47"/>
      <c r="L49" s="47"/>
      <c r="M49" s="47"/>
      <c r="N49" s="47"/>
      <c r="O49" s="47"/>
      <c r="P49" s="46">
        <f t="shared" si="19"/>
        <v>55000</v>
      </c>
      <c r="Q49" s="56"/>
    </row>
    <row r="50" spans="1:18" ht="25.5" customHeight="1" x14ac:dyDescent="0.25">
      <c r="A50" s="22" t="s">
        <v>161</v>
      </c>
      <c r="B50" s="22" t="s">
        <v>162</v>
      </c>
      <c r="C50" s="22" t="s">
        <v>46</v>
      </c>
      <c r="D50" s="169" t="s">
        <v>163</v>
      </c>
      <c r="E50" s="46">
        <f t="shared" si="18"/>
        <v>61000</v>
      </c>
      <c r="F50" s="47">
        <f>50000+11000</f>
        <v>61000</v>
      </c>
      <c r="G50" s="47">
        <v>50000</v>
      </c>
      <c r="H50" s="47"/>
      <c r="I50" s="47"/>
      <c r="J50" s="46">
        <f t="shared" si="17"/>
        <v>0</v>
      </c>
      <c r="K50" s="47"/>
      <c r="L50" s="47"/>
      <c r="M50" s="47"/>
      <c r="N50" s="47"/>
      <c r="O50" s="47"/>
      <c r="P50" s="46">
        <f t="shared" si="19"/>
        <v>61000</v>
      </c>
      <c r="Q50" s="56"/>
    </row>
    <row r="51" spans="1:18" ht="30" customHeight="1" x14ac:dyDescent="0.25">
      <c r="A51" s="25" t="s">
        <v>47</v>
      </c>
      <c r="B51" s="26" t="s">
        <v>48</v>
      </c>
      <c r="C51" s="93"/>
      <c r="D51" s="104" t="s">
        <v>49</v>
      </c>
      <c r="E51" s="46">
        <f t="shared" ref="E51:E57" si="20">F51+I51</f>
        <v>0</v>
      </c>
      <c r="F51" s="46">
        <f t="shared" ref="F51:I52" si="21">F52</f>
        <v>0</v>
      </c>
      <c r="G51" s="46">
        <f t="shared" si="21"/>
        <v>0</v>
      </c>
      <c r="H51" s="46">
        <f t="shared" si="21"/>
        <v>0</v>
      </c>
      <c r="I51" s="46">
        <f t="shared" si="21"/>
        <v>0</v>
      </c>
      <c r="J51" s="46">
        <f t="shared" ref="J51:J57" si="22">L51+O51</f>
        <v>0</v>
      </c>
      <c r="K51" s="46">
        <f t="shared" ref="K51:O52" si="23">K52</f>
        <v>0</v>
      </c>
      <c r="L51" s="46">
        <f t="shared" si="23"/>
        <v>0</v>
      </c>
      <c r="M51" s="46">
        <f t="shared" si="23"/>
        <v>0</v>
      </c>
      <c r="N51" s="46">
        <f t="shared" si="23"/>
        <v>0</v>
      </c>
      <c r="O51" s="46">
        <f t="shared" si="23"/>
        <v>0</v>
      </c>
      <c r="P51" s="46">
        <f t="shared" ref="P51:P57" si="24">E51+J51</f>
        <v>0</v>
      </c>
      <c r="Q51" s="56"/>
    </row>
    <row r="52" spans="1:18" ht="31.5" customHeight="1" x14ac:dyDescent="0.25">
      <c r="A52" s="25" t="s">
        <v>50</v>
      </c>
      <c r="B52" s="26" t="s">
        <v>48</v>
      </c>
      <c r="C52" s="93"/>
      <c r="D52" s="104" t="s">
        <v>51</v>
      </c>
      <c r="E52" s="46">
        <f t="shared" si="20"/>
        <v>0</v>
      </c>
      <c r="F52" s="46">
        <f>F53+F55</f>
        <v>0</v>
      </c>
      <c r="G52" s="46">
        <f t="shared" si="21"/>
        <v>0</v>
      </c>
      <c r="H52" s="46">
        <f t="shared" si="21"/>
        <v>0</v>
      </c>
      <c r="I52" s="46">
        <f t="shared" si="21"/>
        <v>0</v>
      </c>
      <c r="J52" s="46">
        <f t="shared" si="22"/>
        <v>0</v>
      </c>
      <c r="K52" s="46">
        <f t="shared" si="23"/>
        <v>0</v>
      </c>
      <c r="L52" s="46">
        <f t="shared" si="23"/>
        <v>0</v>
      </c>
      <c r="M52" s="46">
        <f t="shared" si="23"/>
        <v>0</v>
      </c>
      <c r="N52" s="46">
        <f t="shared" si="23"/>
        <v>0</v>
      </c>
      <c r="O52" s="46">
        <f t="shared" si="23"/>
        <v>0</v>
      </c>
      <c r="P52" s="46">
        <f t="shared" si="24"/>
        <v>0</v>
      </c>
      <c r="Q52" s="56"/>
    </row>
    <row r="53" spans="1:18" ht="15.75" x14ac:dyDescent="0.25">
      <c r="A53" s="148"/>
      <c r="B53" s="149"/>
      <c r="C53" s="148"/>
      <c r="D53" s="141" t="s">
        <v>102</v>
      </c>
      <c r="E53" s="46">
        <f t="shared" si="20"/>
        <v>-30000</v>
      </c>
      <c r="F53" s="46">
        <f>F54</f>
        <v>-30000</v>
      </c>
      <c r="G53" s="46">
        <f>G56</f>
        <v>0</v>
      </c>
      <c r="H53" s="46">
        <f>H56</f>
        <v>0</v>
      </c>
      <c r="I53" s="46">
        <f>I56</f>
        <v>0</v>
      </c>
      <c r="J53" s="46">
        <f t="shared" si="22"/>
        <v>0</v>
      </c>
      <c r="K53" s="46">
        <f>K56</f>
        <v>0</v>
      </c>
      <c r="L53" s="46">
        <f>L56</f>
        <v>0</v>
      </c>
      <c r="M53" s="46">
        <f>M56</f>
        <v>0</v>
      </c>
      <c r="N53" s="46">
        <f>N56</f>
        <v>0</v>
      </c>
      <c r="O53" s="46">
        <f>O56</f>
        <v>0</v>
      </c>
      <c r="P53" s="46">
        <f t="shared" si="24"/>
        <v>-30000</v>
      </c>
      <c r="Q53" s="56"/>
    </row>
    <row r="54" spans="1:18" ht="23.25" customHeight="1" x14ac:dyDescent="0.25">
      <c r="A54" s="184" t="s">
        <v>147</v>
      </c>
      <c r="B54" s="184" t="s">
        <v>148</v>
      </c>
      <c r="C54" s="184" t="s">
        <v>149</v>
      </c>
      <c r="D54" s="185" t="s">
        <v>150</v>
      </c>
      <c r="E54" s="46">
        <f t="shared" si="20"/>
        <v>-30000</v>
      </c>
      <c r="F54" s="47">
        <v>-30000</v>
      </c>
      <c r="G54" s="46"/>
      <c r="H54" s="46"/>
      <c r="I54" s="46"/>
      <c r="J54" s="46">
        <f t="shared" si="22"/>
        <v>0</v>
      </c>
      <c r="K54" s="46"/>
      <c r="L54" s="46"/>
      <c r="M54" s="46"/>
      <c r="N54" s="46"/>
      <c r="O54" s="46"/>
      <c r="P54" s="46">
        <f t="shared" si="24"/>
        <v>-30000</v>
      </c>
      <c r="Q54" s="56"/>
    </row>
    <row r="55" spans="1:18" ht="15.75" x14ac:dyDescent="0.25">
      <c r="A55" s="192"/>
      <c r="B55" s="192"/>
      <c r="C55" s="192"/>
      <c r="D55" s="54" t="s">
        <v>103</v>
      </c>
      <c r="E55" s="46">
        <f t="shared" si="20"/>
        <v>30000</v>
      </c>
      <c r="F55" s="46">
        <f>F56+F57</f>
        <v>30000</v>
      </c>
      <c r="G55" s="46">
        <f>G56</f>
        <v>0</v>
      </c>
      <c r="H55" s="46">
        <f>H56</f>
        <v>0</v>
      </c>
      <c r="I55" s="46">
        <f>I56</f>
        <v>0</v>
      </c>
      <c r="J55" s="46">
        <f t="shared" si="22"/>
        <v>0</v>
      </c>
      <c r="K55" s="46">
        <f>K56</f>
        <v>0</v>
      </c>
      <c r="L55" s="46">
        <f>L56</f>
        <v>0</v>
      </c>
      <c r="M55" s="46">
        <f>M56</f>
        <v>0</v>
      </c>
      <c r="N55" s="46">
        <f>N56</f>
        <v>0</v>
      </c>
      <c r="O55" s="46">
        <f>O56</f>
        <v>0</v>
      </c>
      <c r="P55" s="46">
        <f t="shared" si="24"/>
        <v>30000</v>
      </c>
      <c r="Q55" s="56"/>
    </row>
    <row r="56" spans="1:18" ht="63" x14ac:dyDescent="0.25">
      <c r="A56" s="22" t="s">
        <v>156</v>
      </c>
      <c r="B56" s="22" t="s">
        <v>157</v>
      </c>
      <c r="C56" s="22" t="s">
        <v>128</v>
      </c>
      <c r="D56" s="193" t="s">
        <v>158</v>
      </c>
      <c r="E56" s="46">
        <f t="shared" si="20"/>
        <v>20000</v>
      </c>
      <c r="F56" s="47">
        <v>20000</v>
      </c>
      <c r="G56" s="47"/>
      <c r="H56" s="47"/>
      <c r="I56" s="47"/>
      <c r="J56" s="46">
        <f t="shared" si="22"/>
        <v>0</v>
      </c>
      <c r="K56" s="47"/>
      <c r="L56" s="47"/>
      <c r="M56" s="47"/>
      <c r="N56" s="47"/>
      <c r="O56" s="47"/>
      <c r="P56" s="46">
        <f t="shared" si="24"/>
        <v>20000</v>
      </c>
      <c r="Q56" s="56"/>
    </row>
    <row r="57" spans="1:18" ht="31.5" x14ac:dyDescent="0.25">
      <c r="A57" s="184" t="s">
        <v>147</v>
      </c>
      <c r="B57" s="184" t="s">
        <v>148</v>
      </c>
      <c r="C57" s="184" t="s">
        <v>149</v>
      </c>
      <c r="D57" s="185" t="s">
        <v>150</v>
      </c>
      <c r="E57" s="46">
        <f t="shared" si="20"/>
        <v>10000</v>
      </c>
      <c r="F57" s="47">
        <v>10000</v>
      </c>
      <c r="G57" s="47"/>
      <c r="H57" s="47"/>
      <c r="I57" s="47"/>
      <c r="J57" s="46">
        <f t="shared" si="22"/>
        <v>0</v>
      </c>
      <c r="K57" s="47"/>
      <c r="L57" s="47"/>
      <c r="M57" s="47"/>
      <c r="N57" s="47"/>
      <c r="O57" s="47"/>
      <c r="P57" s="46">
        <f t="shared" si="24"/>
        <v>10000</v>
      </c>
      <c r="Q57" s="56"/>
    </row>
    <row r="58" spans="1:18" ht="25.5" customHeight="1" x14ac:dyDescent="0.25">
      <c r="A58" s="53"/>
      <c r="B58" s="83"/>
      <c r="C58" s="53"/>
      <c r="D58" s="54" t="s">
        <v>53</v>
      </c>
      <c r="E58" s="46">
        <f>E14+E39</f>
        <v>351383.49</v>
      </c>
      <c r="F58" s="46">
        <f>F14+F39</f>
        <v>351383.49</v>
      </c>
      <c r="G58" s="46">
        <f>G14+G39</f>
        <v>250938</v>
      </c>
      <c r="H58" s="46">
        <f>H14+H39</f>
        <v>-29531</v>
      </c>
      <c r="I58" s="46">
        <f>I14+I39</f>
        <v>0</v>
      </c>
      <c r="J58" s="46">
        <f>L58+O58</f>
        <v>0</v>
      </c>
      <c r="K58" s="46">
        <f>K14+K39</f>
        <v>0</v>
      </c>
      <c r="L58" s="46">
        <f>L14+L39</f>
        <v>0</v>
      </c>
      <c r="M58" s="46">
        <f>M14+M39</f>
        <v>0</v>
      </c>
      <c r="N58" s="46">
        <f>N14+N39</f>
        <v>0</v>
      </c>
      <c r="O58" s="46">
        <f>O14+O39</f>
        <v>0</v>
      </c>
      <c r="P58" s="46">
        <f>E58+J58</f>
        <v>351383.49</v>
      </c>
      <c r="Q58" s="27">
        <f>P15+P19+P31+P39</f>
        <v>351383.49</v>
      </c>
      <c r="R58" s="75"/>
    </row>
    <row r="59" spans="1:18" ht="42" customHeight="1" x14ac:dyDescent="0.3">
      <c r="B59" s="257" t="s">
        <v>181</v>
      </c>
      <c r="C59" s="257"/>
      <c r="D59" s="257"/>
      <c r="E59" s="29"/>
      <c r="K59" s="258" t="s">
        <v>179</v>
      </c>
      <c r="L59" s="258"/>
      <c r="M59" s="258"/>
      <c r="N59" s="258"/>
      <c r="Q59" s="23">
        <f>P58-'Дод1 доходи'!C20</f>
        <v>0</v>
      </c>
    </row>
    <row r="61" spans="1:18" ht="15.75" x14ac:dyDescent="0.25">
      <c r="E61" s="58"/>
      <c r="F61" s="58"/>
      <c r="J61" s="57"/>
    </row>
    <row r="62" spans="1:18" x14ac:dyDescent="0.2">
      <c r="F62" s="57"/>
      <c r="G62" s="57"/>
      <c r="H62" s="57"/>
      <c r="K62" s="57"/>
    </row>
    <row r="63" spans="1:18" ht="15.75" x14ac:dyDescent="0.25">
      <c r="D63" s="57"/>
      <c r="G63" s="57"/>
      <c r="K63" s="58"/>
      <c r="Q63" s="30"/>
    </row>
    <row r="64" spans="1:18" ht="15" x14ac:dyDescent="0.25">
      <c r="D64" s="57"/>
      <c r="F64" s="57"/>
      <c r="K64" s="57"/>
      <c r="P64" s="57"/>
      <c r="Q64" s="30"/>
    </row>
    <row r="66" spans="5:7" ht="18.75" x14ac:dyDescent="0.3">
      <c r="E66" s="51"/>
      <c r="G66" s="52"/>
    </row>
    <row r="67" spans="5:7" ht="18.75" x14ac:dyDescent="0.3">
      <c r="E67" s="51"/>
      <c r="F67" s="122"/>
    </row>
    <row r="70" spans="5:7" ht="18.75" x14ac:dyDescent="0.3">
      <c r="E70" s="62"/>
      <c r="F70" s="51"/>
      <c r="G70" s="61"/>
    </row>
    <row r="73" spans="5:7" x14ac:dyDescent="0.2">
      <c r="E73" s="57"/>
    </row>
  </sheetData>
  <sheetProtection selectLockedCells="1" selectUnlockedCells="1"/>
  <mergeCells count="34">
    <mergeCell ref="A13:P13"/>
    <mergeCell ref="A14:D14"/>
    <mergeCell ref="A39:D39"/>
    <mergeCell ref="A19:D19"/>
    <mergeCell ref="A31:D31"/>
    <mergeCell ref="A15:D15"/>
    <mergeCell ref="F9:F11"/>
    <mergeCell ref="O9:O11"/>
    <mergeCell ref="G10:G11"/>
    <mergeCell ref="J8:O8"/>
    <mergeCell ref="K10:K11"/>
    <mergeCell ref="M10:M11"/>
    <mergeCell ref="N10:N11"/>
    <mergeCell ref="G9:H9"/>
    <mergeCell ref="I9:I11"/>
    <mergeCell ref="J9:J11"/>
    <mergeCell ref="L9:L11"/>
    <mergeCell ref="M9:N9"/>
    <mergeCell ref="B59:D59"/>
    <mergeCell ref="K59:N59"/>
    <mergeCell ref="A7:B7"/>
    <mergeCell ref="N1:O1"/>
    <mergeCell ref="N2:P2"/>
    <mergeCell ref="N3:P3"/>
    <mergeCell ref="A5:P5"/>
    <mergeCell ref="A6:B6"/>
    <mergeCell ref="A8:A11"/>
    <mergeCell ref="B8:B11"/>
    <mergeCell ref="C8:C11"/>
    <mergeCell ref="D8:D11"/>
    <mergeCell ref="E8:I8"/>
    <mergeCell ref="H10:H11"/>
    <mergeCell ref="P8:P11"/>
    <mergeCell ref="E9:E11"/>
  </mergeCells>
  <conditionalFormatting sqref="D27">
    <cfRule type="expression" dxfId="0" priority="1" stopIfTrue="1">
      <formula>#REF!=1</formula>
    </cfRule>
  </conditionalFormatting>
  <printOptions horizontalCentered="1"/>
  <pageMargins left="0.19685039370078741" right="0.19685039370078741" top="0.98425196850393704" bottom="0.39370078740157483" header="0.51181102362204722" footer="0.31496062992125984"/>
  <pageSetup paperSize="9" scale="55" firstPageNumber="0" orientation="landscape" verticalDpi="300" r:id="rId1"/>
  <headerFooter alignWithMargins="0"/>
  <rowBreaks count="1" manualBreakCount="1">
    <brk id="30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9"/>
  <sheetViews>
    <sheetView view="pageBreakPreview" topLeftCell="A13" zoomScale="60" workbookViewId="0">
      <selection activeCell="C3" sqref="C3:E3"/>
    </sheetView>
  </sheetViews>
  <sheetFormatPr defaultRowHeight="15.75" x14ac:dyDescent="0.25"/>
  <cols>
    <col min="1" max="1" width="24.140625" style="33" customWidth="1"/>
    <col min="2" max="2" width="22.5703125" style="33" customWidth="1"/>
    <col min="3" max="3" width="55.85546875" style="33" customWidth="1"/>
    <col min="4" max="4" width="17" style="33" customWidth="1"/>
    <col min="5" max="5" width="15.140625" style="33" customWidth="1"/>
    <col min="6" max="251" width="9.140625" style="33"/>
    <col min="252" max="252" width="19.42578125" style="33" customWidth="1"/>
    <col min="253" max="253" width="17.85546875" style="33" customWidth="1"/>
    <col min="254" max="254" width="40.85546875" style="33" customWidth="1"/>
    <col min="255" max="255" width="17" style="33" customWidth="1"/>
    <col min="256" max="507" width="9.140625" style="33"/>
    <col min="508" max="508" width="19.42578125" style="33" customWidth="1"/>
    <col min="509" max="509" width="17.85546875" style="33" customWidth="1"/>
    <col min="510" max="510" width="40.85546875" style="33" customWidth="1"/>
    <col min="511" max="511" width="17" style="33" customWidth="1"/>
    <col min="512" max="763" width="9.140625" style="33"/>
    <col min="764" max="764" width="19.42578125" style="33" customWidth="1"/>
    <col min="765" max="765" width="17.85546875" style="33" customWidth="1"/>
    <col min="766" max="766" width="40.85546875" style="33" customWidth="1"/>
    <col min="767" max="767" width="17" style="33" customWidth="1"/>
    <col min="768" max="1019" width="9.140625" style="33"/>
    <col min="1020" max="1020" width="19.42578125" style="33" customWidth="1"/>
    <col min="1021" max="1021" width="17.85546875" style="33" customWidth="1"/>
    <col min="1022" max="1022" width="40.85546875" style="33" customWidth="1"/>
    <col min="1023" max="1023" width="17" style="33" customWidth="1"/>
    <col min="1024" max="1275" width="9.140625" style="33"/>
    <col min="1276" max="1276" width="19.42578125" style="33" customWidth="1"/>
    <col min="1277" max="1277" width="17.85546875" style="33" customWidth="1"/>
    <col min="1278" max="1278" width="40.85546875" style="33" customWidth="1"/>
    <col min="1279" max="1279" width="17" style="33" customWidth="1"/>
    <col min="1280" max="1531" width="9.140625" style="33"/>
    <col min="1532" max="1532" width="19.42578125" style="33" customWidth="1"/>
    <col min="1533" max="1533" width="17.85546875" style="33" customWidth="1"/>
    <col min="1534" max="1534" width="40.85546875" style="33" customWidth="1"/>
    <col min="1535" max="1535" width="17" style="33" customWidth="1"/>
    <col min="1536" max="1787" width="9.140625" style="33"/>
    <col min="1788" max="1788" width="19.42578125" style="33" customWidth="1"/>
    <col min="1789" max="1789" width="17.85546875" style="33" customWidth="1"/>
    <col min="1790" max="1790" width="40.85546875" style="33" customWidth="1"/>
    <col min="1791" max="1791" width="17" style="33" customWidth="1"/>
    <col min="1792" max="2043" width="9.140625" style="33"/>
    <col min="2044" max="2044" width="19.42578125" style="33" customWidth="1"/>
    <col min="2045" max="2045" width="17.85546875" style="33" customWidth="1"/>
    <col min="2046" max="2046" width="40.85546875" style="33" customWidth="1"/>
    <col min="2047" max="2047" width="17" style="33" customWidth="1"/>
    <col min="2048" max="2299" width="9.140625" style="33"/>
    <col min="2300" max="2300" width="19.42578125" style="33" customWidth="1"/>
    <col min="2301" max="2301" width="17.85546875" style="33" customWidth="1"/>
    <col min="2302" max="2302" width="40.85546875" style="33" customWidth="1"/>
    <col min="2303" max="2303" width="17" style="33" customWidth="1"/>
    <col min="2304" max="2555" width="9.140625" style="33"/>
    <col min="2556" max="2556" width="19.42578125" style="33" customWidth="1"/>
    <col min="2557" max="2557" width="17.85546875" style="33" customWidth="1"/>
    <col min="2558" max="2558" width="40.85546875" style="33" customWidth="1"/>
    <col min="2559" max="2559" width="17" style="33" customWidth="1"/>
    <col min="2560" max="2811" width="9.140625" style="33"/>
    <col min="2812" max="2812" width="19.42578125" style="33" customWidth="1"/>
    <col min="2813" max="2813" width="17.85546875" style="33" customWidth="1"/>
    <col min="2814" max="2814" width="40.85546875" style="33" customWidth="1"/>
    <col min="2815" max="2815" width="17" style="33" customWidth="1"/>
    <col min="2816" max="3067" width="9.140625" style="33"/>
    <col min="3068" max="3068" width="19.42578125" style="33" customWidth="1"/>
    <col min="3069" max="3069" width="17.85546875" style="33" customWidth="1"/>
    <col min="3070" max="3070" width="40.85546875" style="33" customWidth="1"/>
    <col min="3071" max="3071" width="17" style="33" customWidth="1"/>
    <col min="3072" max="3323" width="9.140625" style="33"/>
    <col min="3324" max="3324" width="19.42578125" style="33" customWidth="1"/>
    <col min="3325" max="3325" width="17.85546875" style="33" customWidth="1"/>
    <col min="3326" max="3326" width="40.85546875" style="33" customWidth="1"/>
    <col min="3327" max="3327" width="17" style="33" customWidth="1"/>
    <col min="3328" max="3579" width="9.140625" style="33"/>
    <col min="3580" max="3580" width="19.42578125" style="33" customWidth="1"/>
    <col min="3581" max="3581" width="17.85546875" style="33" customWidth="1"/>
    <col min="3582" max="3582" width="40.85546875" style="33" customWidth="1"/>
    <col min="3583" max="3583" width="17" style="33" customWidth="1"/>
    <col min="3584" max="3835" width="9.140625" style="33"/>
    <col min="3836" max="3836" width="19.42578125" style="33" customWidth="1"/>
    <col min="3837" max="3837" width="17.85546875" style="33" customWidth="1"/>
    <col min="3838" max="3838" width="40.85546875" style="33" customWidth="1"/>
    <col min="3839" max="3839" width="17" style="33" customWidth="1"/>
    <col min="3840" max="4091" width="9.140625" style="33"/>
    <col min="4092" max="4092" width="19.42578125" style="33" customWidth="1"/>
    <col min="4093" max="4093" width="17.85546875" style="33" customWidth="1"/>
    <col min="4094" max="4094" width="40.85546875" style="33" customWidth="1"/>
    <col min="4095" max="4095" width="17" style="33" customWidth="1"/>
    <col min="4096" max="4347" width="9.140625" style="33"/>
    <col min="4348" max="4348" width="19.42578125" style="33" customWidth="1"/>
    <col min="4349" max="4349" width="17.85546875" style="33" customWidth="1"/>
    <col min="4350" max="4350" width="40.85546875" style="33" customWidth="1"/>
    <col min="4351" max="4351" width="17" style="33" customWidth="1"/>
    <col min="4352" max="4603" width="9.140625" style="33"/>
    <col min="4604" max="4604" width="19.42578125" style="33" customWidth="1"/>
    <col min="4605" max="4605" width="17.85546875" style="33" customWidth="1"/>
    <col min="4606" max="4606" width="40.85546875" style="33" customWidth="1"/>
    <col min="4607" max="4607" width="17" style="33" customWidth="1"/>
    <col min="4608" max="4859" width="9.140625" style="33"/>
    <col min="4860" max="4860" width="19.42578125" style="33" customWidth="1"/>
    <col min="4861" max="4861" width="17.85546875" style="33" customWidth="1"/>
    <col min="4862" max="4862" width="40.85546875" style="33" customWidth="1"/>
    <col min="4863" max="4863" width="17" style="33" customWidth="1"/>
    <col min="4864" max="5115" width="9.140625" style="33"/>
    <col min="5116" max="5116" width="19.42578125" style="33" customWidth="1"/>
    <col min="5117" max="5117" width="17.85546875" style="33" customWidth="1"/>
    <col min="5118" max="5118" width="40.85546875" style="33" customWidth="1"/>
    <col min="5119" max="5119" width="17" style="33" customWidth="1"/>
    <col min="5120" max="5371" width="9.140625" style="33"/>
    <col min="5372" max="5372" width="19.42578125" style="33" customWidth="1"/>
    <col min="5373" max="5373" width="17.85546875" style="33" customWidth="1"/>
    <col min="5374" max="5374" width="40.85546875" style="33" customWidth="1"/>
    <col min="5375" max="5375" width="17" style="33" customWidth="1"/>
    <col min="5376" max="5627" width="9.140625" style="33"/>
    <col min="5628" max="5628" width="19.42578125" style="33" customWidth="1"/>
    <col min="5629" max="5629" width="17.85546875" style="33" customWidth="1"/>
    <col min="5630" max="5630" width="40.85546875" style="33" customWidth="1"/>
    <col min="5631" max="5631" width="17" style="33" customWidth="1"/>
    <col min="5632" max="5883" width="9.140625" style="33"/>
    <col min="5884" max="5884" width="19.42578125" style="33" customWidth="1"/>
    <col min="5885" max="5885" width="17.85546875" style="33" customWidth="1"/>
    <col min="5886" max="5886" width="40.85546875" style="33" customWidth="1"/>
    <col min="5887" max="5887" width="17" style="33" customWidth="1"/>
    <col min="5888" max="6139" width="9.140625" style="33"/>
    <col min="6140" max="6140" width="19.42578125" style="33" customWidth="1"/>
    <col min="6141" max="6141" width="17.85546875" style="33" customWidth="1"/>
    <col min="6142" max="6142" width="40.85546875" style="33" customWidth="1"/>
    <col min="6143" max="6143" width="17" style="33" customWidth="1"/>
    <col min="6144" max="6395" width="9.140625" style="33"/>
    <col min="6396" max="6396" width="19.42578125" style="33" customWidth="1"/>
    <col min="6397" max="6397" width="17.85546875" style="33" customWidth="1"/>
    <col min="6398" max="6398" width="40.85546875" style="33" customWidth="1"/>
    <col min="6399" max="6399" width="17" style="33" customWidth="1"/>
    <col min="6400" max="6651" width="9.140625" style="33"/>
    <col min="6652" max="6652" width="19.42578125" style="33" customWidth="1"/>
    <col min="6653" max="6653" width="17.85546875" style="33" customWidth="1"/>
    <col min="6654" max="6654" width="40.85546875" style="33" customWidth="1"/>
    <col min="6655" max="6655" width="17" style="33" customWidth="1"/>
    <col min="6656" max="6907" width="9.140625" style="33"/>
    <col min="6908" max="6908" width="19.42578125" style="33" customWidth="1"/>
    <col min="6909" max="6909" width="17.85546875" style="33" customWidth="1"/>
    <col min="6910" max="6910" width="40.85546875" style="33" customWidth="1"/>
    <col min="6911" max="6911" width="17" style="33" customWidth="1"/>
    <col min="6912" max="7163" width="9.140625" style="33"/>
    <col min="7164" max="7164" width="19.42578125" style="33" customWidth="1"/>
    <col min="7165" max="7165" width="17.85546875" style="33" customWidth="1"/>
    <col min="7166" max="7166" width="40.85546875" style="33" customWidth="1"/>
    <col min="7167" max="7167" width="17" style="33" customWidth="1"/>
    <col min="7168" max="7419" width="9.140625" style="33"/>
    <col min="7420" max="7420" width="19.42578125" style="33" customWidth="1"/>
    <col min="7421" max="7421" width="17.85546875" style="33" customWidth="1"/>
    <col min="7422" max="7422" width="40.85546875" style="33" customWidth="1"/>
    <col min="7423" max="7423" width="17" style="33" customWidth="1"/>
    <col min="7424" max="7675" width="9.140625" style="33"/>
    <col min="7676" max="7676" width="19.42578125" style="33" customWidth="1"/>
    <col min="7677" max="7677" width="17.85546875" style="33" customWidth="1"/>
    <col min="7678" max="7678" width="40.85546875" style="33" customWidth="1"/>
    <col min="7679" max="7679" width="17" style="33" customWidth="1"/>
    <col min="7680" max="7931" width="9.140625" style="33"/>
    <col min="7932" max="7932" width="19.42578125" style="33" customWidth="1"/>
    <col min="7933" max="7933" width="17.85546875" style="33" customWidth="1"/>
    <col min="7934" max="7934" width="40.85546875" style="33" customWidth="1"/>
    <col min="7935" max="7935" width="17" style="33" customWidth="1"/>
    <col min="7936" max="8187" width="9.140625" style="33"/>
    <col min="8188" max="8188" width="19.42578125" style="33" customWidth="1"/>
    <col min="8189" max="8189" width="17.85546875" style="33" customWidth="1"/>
    <col min="8190" max="8190" width="40.85546875" style="33" customWidth="1"/>
    <col min="8191" max="8191" width="17" style="33" customWidth="1"/>
    <col min="8192" max="8443" width="9.140625" style="33"/>
    <col min="8444" max="8444" width="19.42578125" style="33" customWidth="1"/>
    <col min="8445" max="8445" width="17.85546875" style="33" customWidth="1"/>
    <col min="8446" max="8446" width="40.85546875" style="33" customWidth="1"/>
    <col min="8447" max="8447" width="17" style="33" customWidth="1"/>
    <col min="8448" max="8699" width="9.140625" style="33"/>
    <col min="8700" max="8700" width="19.42578125" style="33" customWidth="1"/>
    <col min="8701" max="8701" width="17.85546875" style="33" customWidth="1"/>
    <col min="8702" max="8702" width="40.85546875" style="33" customWidth="1"/>
    <col min="8703" max="8703" width="17" style="33" customWidth="1"/>
    <col min="8704" max="8955" width="9.140625" style="33"/>
    <col min="8956" max="8956" width="19.42578125" style="33" customWidth="1"/>
    <col min="8957" max="8957" width="17.85546875" style="33" customWidth="1"/>
    <col min="8958" max="8958" width="40.85546875" style="33" customWidth="1"/>
    <col min="8959" max="8959" width="17" style="33" customWidth="1"/>
    <col min="8960" max="9211" width="9.140625" style="33"/>
    <col min="9212" max="9212" width="19.42578125" style="33" customWidth="1"/>
    <col min="9213" max="9213" width="17.85546875" style="33" customWidth="1"/>
    <col min="9214" max="9214" width="40.85546875" style="33" customWidth="1"/>
    <col min="9215" max="9215" width="17" style="33" customWidth="1"/>
    <col min="9216" max="9467" width="9.140625" style="33"/>
    <col min="9468" max="9468" width="19.42578125" style="33" customWidth="1"/>
    <col min="9469" max="9469" width="17.85546875" style="33" customWidth="1"/>
    <col min="9470" max="9470" width="40.85546875" style="33" customWidth="1"/>
    <col min="9471" max="9471" width="17" style="33" customWidth="1"/>
    <col min="9472" max="9723" width="9.140625" style="33"/>
    <col min="9724" max="9724" width="19.42578125" style="33" customWidth="1"/>
    <col min="9725" max="9725" width="17.85546875" style="33" customWidth="1"/>
    <col min="9726" max="9726" width="40.85546875" style="33" customWidth="1"/>
    <col min="9727" max="9727" width="17" style="33" customWidth="1"/>
    <col min="9728" max="9979" width="9.140625" style="33"/>
    <col min="9980" max="9980" width="19.42578125" style="33" customWidth="1"/>
    <col min="9981" max="9981" width="17.85546875" style="33" customWidth="1"/>
    <col min="9982" max="9982" width="40.85546875" style="33" customWidth="1"/>
    <col min="9983" max="9983" width="17" style="33" customWidth="1"/>
    <col min="9984" max="10235" width="9.140625" style="33"/>
    <col min="10236" max="10236" width="19.42578125" style="33" customWidth="1"/>
    <col min="10237" max="10237" width="17.85546875" style="33" customWidth="1"/>
    <col min="10238" max="10238" width="40.85546875" style="33" customWidth="1"/>
    <col min="10239" max="10239" width="17" style="33" customWidth="1"/>
    <col min="10240" max="10491" width="9.140625" style="33"/>
    <col min="10492" max="10492" width="19.42578125" style="33" customWidth="1"/>
    <col min="10493" max="10493" width="17.85546875" style="33" customWidth="1"/>
    <col min="10494" max="10494" width="40.85546875" style="33" customWidth="1"/>
    <col min="10495" max="10495" width="17" style="33" customWidth="1"/>
    <col min="10496" max="10747" width="9.140625" style="33"/>
    <col min="10748" max="10748" width="19.42578125" style="33" customWidth="1"/>
    <col min="10749" max="10749" width="17.85546875" style="33" customWidth="1"/>
    <col min="10750" max="10750" width="40.85546875" style="33" customWidth="1"/>
    <col min="10751" max="10751" width="17" style="33" customWidth="1"/>
    <col min="10752" max="11003" width="9.140625" style="33"/>
    <col min="11004" max="11004" width="19.42578125" style="33" customWidth="1"/>
    <col min="11005" max="11005" width="17.85546875" style="33" customWidth="1"/>
    <col min="11006" max="11006" width="40.85546875" style="33" customWidth="1"/>
    <col min="11007" max="11007" width="17" style="33" customWidth="1"/>
    <col min="11008" max="11259" width="9.140625" style="33"/>
    <col min="11260" max="11260" width="19.42578125" style="33" customWidth="1"/>
    <col min="11261" max="11261" width="17.85546875" style="33" customWidth="1"/>
    <col min="11262" max="11262" width="40.85546875" style="33" customWidth="1"/>
    <col min="11263" max="11263" width="17" style="33" customWidth="1"/>
    <col min="11264" max="11515" width="9.140625" style="33"/>
    <col min="11516" max="11516" width="19.42578125" style="33" customWidth="1"/>
    <col min="11517" max="11517" width="17.85546875" style="33" customWidth="1"/>
    <col min="11518" max="11518" width="40.85546875" style="33" customWidth="1"/>
    <col min="11519" max="11519" width="17" style="33" customWidth="1"/>
    <col min="11520" max="11771" width="9.140625" style="33"/>
    <col min="11772" max="11772" width="19.42578125" style="33" customWidth="1"/>
    <col min="11773" max="11773" width="17.85546875" style="33" customWidth="1"/>
    <col min="11774" max="11774" width="40.85546875" style="33" customWidth="1"/>
    <col min="11775" max="11775" width="17" style="33" customWidth="1"/>
    <col min="11776" max="12027" width="9.140625" style="33"/>
    <col min="12028" max="12028" width="19.42578125" style="33" customWidth="1"/>
    <col min="12029" max="12029" width="17.85546875" style="33" customWidth="1"/>
    <col min="12030" max="12030" width="40.85546875" style="33" customWidth="1"/>
    <col min="12031" max="12031" width="17" style="33" customWidth="1"/>
    <col min="12032" max="12283" width="9.140625" style="33"/>
    <col min="12284" max="12284" width="19.42578125" style="33" customWidth="1"/>
    <col min="12285" max="12285" width="17.85546875" style="33" customWidth="1"/>
    <col min="12286" max="12286" width="40.85546875" style="33" customWidth="1"/>
    <col min="12287" max="12287" width="17" style="33" customWidth="1"/>
    <col min="12288" max="12539" width="9.140625" style="33"/>
    <col min="12540" max="12540" width="19.42578125" style="33" customWidth="1"/>
    <col min="12541" max="12541" width="17.85546875" style="33" customWidth="1"/>
    <col min="12542" max="12542" width="40.85546875" style="33" customWidth="1"/>
    <col min="12543" max="12543" width="17" style="33" customWidth="1"/>
    <col min="12544" max="12795" width="9.140625" style="33"/>
    <col min="12796" max="12796" width="19.42578125" style="33" customWidth="1"/>
    <col min="12797" max="12797" width="17.85546875" style="33" customWidth="1"/>
    <col min="12798" max="12798" width="40.85546875" style="33" customWidth="1"/>
    <col min="12799" max="12799" width="17" style="33" customWidth="1"/>
    <col min="12800" max="13051" width="9.140625" style="33"/>
    <col min="13052" max="13052" width="19.42578125" style="33" customWidth="1"/>
    <col min="13053" max="13053" width="17.85546875" style="33" customWidth="1"/>
    <col min="13054" max="13054" width="40.85546875" style="33" customWidth="1"/>
    <col min="13055" max="13055" width="17" style="33" customWidth="1"/>
    <col min="13056" max="13307" width="9.140625" style="33"/>
    <col min="13308" max="13308" width="19.42578125" style="33" customWidth="1"/>
    <col min="13309" max="13309" width="17.85546875" style="33" customWidth="1"/>
    <col min="13310" max="13310" width="40.85546875" style="33" customWidth="1"/>
    <col min="13311" max="13311" width="17" style="33" customWidth="1"/>
    <col min="13312" max="13563" width="9.140625" style="33"/>
    <col min="13564" max="13564" width="19.42578125" style="33" customWidth="1"/>
    <col min="13565" max="13565" width="17.85546875" style="33" customWidth="1"/>
    <col min="13566" max="13566" width="40.85546875" style="33" customWidth="1"/>
    <col min="13567" max="13567" width="17" style="33" customWidth="1"/>
    <col min="13568" max="13819" width="9.140625" style="33"/>
    <col min="13820" max="13820" width="19.42578125" style="33" customWidth="1"/>
    <col min="13821" max="13821" width="17.85546875" style="33" customWidth="1"/>
    <col min="13822" max="13822" width="40.85546875" style="33" customWidth="1"/>
    <col min="13823" max="13823" width="17" style="33" customWidth="1"/>
    <col min="13824" max="14075" width="9.140625" style="33"/>
    <col min="14076" max="14076" width="19.42578125" style="33" customWidth="1"/>
    <col min="14077" max="14077" width="17.85546875" style="33" customWidth="1"/>
    <col min="14078" max="14078" width="40.85546875" style="33" customWidth="1"/>
    <col min="14079" max="14079" width="17" style="33" customWidth="1"/>
    <col min="14080" max="14331" width="9.140625" style="33"/>
    <col min="14332" max="14332" width="19.42578125" style="33" customWidth="1"/>
    <col min="14333" max="14333" width="17.85546875" style="33" customWidth="1"/>
    <col min="14334" max="14334" width="40.85546875" style="33" customWidth="1"/>
    <col min="14335" max="14335" width="17" style="33" customWidth="1"/>
    <col min="14336" max="14587" width="9.140625" style="33"/>
    <col min="14588" max="14588" width="19.42578125" style="33" customWidth="1"/>
    <col min="14589" max="14589" width="17.85546875" style="33" customWidth="1"/>
    <col min="14590" max="14590" width="40.85546875" style="33" customWidth="1"/>
    <col min="14591" max="14591" width="17" style="33" customWidth="1"/>
    <col min="14592" max="14843" width="9.140625" style="33"/>
    <col min="14844" max="14844" width="19.42578125" style="33" customWidth="1"/>
    <col min="14845" max="14845" width="17.85546875" style="33" customWidth="1"/>
    <col min="14846" max="14846" width="40.85546875" style="33" customWidth="1"/>
    <col min="14847" max="14847" width="17" style="33" customWidth="1"/>
    <col min="14848" max="15099" width="9.140625" style="33"/>
    <col min="15100" max="15100" width="19.42578125" style="33" customWidth="1"/>
    <col min="15101" max="15101" width="17.85546875" style="33" customWidth="1"/>
    <col min="15102" max="15102" width="40.85546875" style="33" customWidth="1"/>
    <col min="15103" max="15103" width="17" style="33" customWidth="1"/>
    <col min="15104" max="15355" width="9.140625" style="33"/>
    <col min="15356" max="15356" width="19.42578125" style="33" customWidth="1"/>
    <col min="15357" max="15357" width="17.85546875" style="33" customWidth="1"/>
    <col min="15358" max="15358" width="40.85546875" style="33" customWidth="1"/>
    <col min="15359" max="15359" width="17" style="33" customWidth="1"/>
    <col min="15360" max="15611" width="9.140625" style="33"/>
    <col min="15612" max="15612" width="19.42578125" style="33" customWidth="1"/>
    <col min="15613" max="15613" width="17.85546875" style="33" customWidth="1"/>
    <col min="15614" max="15614" width="40.85546875" style="33" customWidth="1"/>
    <col min="15615" max="15615" width="17" style="33" customWidth="1"/>
    <col min="15616" max="15867" width="9.140625" style="33"/>
    <col min="15868" max="15868" width="19.42578125" style="33" customWidth="1"/>
    <col min="15869" max="15869" width="17.85546875" style="33" customWidth="1"/>
    <col min="15870" max="15870" width="40.85546875" style="33" customWidth="1"/>
    <col min="15871" max="15871" width="17" style="33" customWidth="1"/>
    <col min="15872" max="16123" width="9.140625" style="33"/>
    <col min="16124" max="16124" width="19.42578125" style="33" customWidth="1"/>
    <col min="16125" max="16125" width="17.85546875" style="33" customWidth="1"/>
    <col min="16126" max="16126" width="40.85546875" style="33" customWidth="1"/>
    <col min="16127" max="16127" width="17" style="33" customWidth="1"/>
    <col min="16128" max="16384" width="9.140625" style="33"/>
  </cols>
  <sheetData>
    <row r="1" spans="1:5" ht="27" customHeight="1" x14ac:dyDescent="0.25">
      <c r="C1" s="66" t="s">
        <v>139</v>
      </c>
    </row>
    <row r="2" spans="1:5" ht="35.25" customHeight="1" x14ac:dyDescent="0.25">
      <c r="C2" s="168" t="s">
        <v>184</v>
      </c>
      <c r="D2" s="168"/>
      <c r="E2" s="84"/>
    </row>
    <row r="3" spans="1:5" ht="22.5" customHeight="1" x14ac:dyDescent="0.25">
      <c r="C3" s="242" t="s">
        <v>182</v>
      </c>
      <c r="D3" s="243"/>
      <c r="E3" s="243"/>
    </row>
    <row r="4" spans="1:5" x14ac:dyDescent="0.25">
      <c r="C4" s="34" t="s">
        <v>140</v>
      </c>
      <c r="D4" s="34"/>
    </row>
    <row r="5" spans="1:5" ht="47.25" customHeight="1" x14ac:dyDescent="0.25">
      <c r="C5" s="34"/>
      <c r="D5" s="34"/>
    </row>
    <row r="6" spans="1:5" ht="18.75" x14ac:dyDescent="0.3">
      <c r="A6" s="287" t="s">
        <v>82</v>
      </c>
      <c r="B6" s="287"/>
      <c r="C6" s="287"/>
      <c r="D6" s="287"/>
    </row>
    <row r="7" spans="1:5" ht="18.75" x14ac:dyDescent="0.3">
      <c r="A7" s="35"/>
      <c r="B7" s="35"/>
      <c r="C7" s="35"/>
      <c r="D7" s="35"/>
    </row>
    <row r="8" spans="1:5" ht="18.75" x14ac:dyDescent="0.3">
      <c r="A8" s="36" t="s">
        <v>75</v>
      </c>
      <c r="B8" s="37"/>
      <c r="C8" s="37"/>
      <c r="D8" s="37"/>
    </row>
    <row r="9" spans="1:5" x14ac:dyDescent="0.25">
      <c r="A9" s="38" t="s">
        <v>13</v>
      </c>
      <c r="B9" s="38"/>
      <c r="C9" s="38"/>
      <c r="D9" s="38"/>
    </row>
    <row r="11" spans="1:5" ht="18.75" x14ac:dyDescent="0.3">
      <c r="A11" s="247" t="s">
        <v>54</v>
      </c>
      <c r="B11" s="247"/>
      <c r="C11" s="247"/>
      <c r="D11" s="247"/>
    </row>
    <row r="12" spans="1:5" x14ac:dyDescent="0.25">
      <c r="D12" s="39" t="s">
        <v>1</v>
      </c>
    </row>
    <row r="13" spans="1:5" ht="72" customHeight="1" x14ac:dyDescent="0.25">
      <c r="A13" s="40" t="s">
        <v>55</v>
      </c>
      <c r="B13" s="288" t="s">
        <v>56</v>
      </c>
      <c r="C13" s="288"/>
      <c r="D13" s="40" t="s">
        <v>4</v>
      </c>
    </row>
    <row r="14" spans="1:5" x14ac:dyDescent="0.25">
      <c r="A14" s="41">
        <v>1</v>
      </c>
      <c r="B14" s="289">
        <v>2</v>
      </c>
      <c r="C14" s="289"/>
      <c r="D14" s="41">
        <v>3</v>
      </c>
    </row>
    <row r="15" spans="1:5" ht="28.5" customHeight="1" x14ac:dyDescent="0.3">
      <c r="A15" s="273" t="s">
        <v>57</v>
      </c>
      <c r="B15" s="273"/>
      <c r="C15" s="273"/>
      <c r="D15" s="131"/>
      <c r="E15" s="42"/>
    </row>
    <row r="16" spans="1:5" ht="58.5" customHeight="1" x14ac:dyDescent="0.25">
      <c r="A16" s="59">
        <v>41033300</v>
      </c>
      <c r="B16" s="283" t="s">
        <v>110</v>
      </c>
      <c r="C16" s="284"/>
      <c r="D16" s="129">
        <v>-258700</v>
      </c>
      <c r="E16" s="42"/>
    </row>
    <row r="17" spans="1:6" ht="28.5" customHeight="1" x14ac:dyDescent="0.3">
      <c r="A17" s="151" t="s">
        <v>117</v>
      </c>
      <c r="B17" s="280" t="s">
        <v>116</v>
      </c>
      <c r="C17" s="280"/>
      <c r="D17" s="131">
        <f>D16</f>
        <v>-258700</v>
      </c>
      <c r="E17" s="42"/>
    </row>
    <row r="18" spans="1:6" ht="29.25" customHeight="1" x14ac:dyDescent="0.3">
      <c r="A18" s="98">
        <v>41040400</v>
      </c>
      <c r="B18" s="285" t="s">
        <v>135</v>
      </c>
      <c r="C18" s="286"/>
      <c r="D18" s="131">
        <f>D19+D20</f>
        <v>610769</v>
      </c>
      <c r="E18" s="42"/>
    </row>
    <row r="19" spans="1:6" ht="51" customHeight="1" x14ac:dyDescent="0.3">
      <c r="A19" s="98">
        <v>41040400</v>
      </c>
      <c r="B19" s="285" t="s">
        <v>136</v>
      </c>
      <c r="C19" s="282"/>
      <c r="D19" s="131">
        <v>600000</v>
      </c>
      <c r="E19" s="42"/>
    </row>
    <row r="20" spans="1:6" ht="114" customHeight="1" x14ac:dyDescent="0.3">
      <c r="A20" s="98">
        <v>41040400</v>
      </c>
      <c r="B20" s="285" t="s">
        <v>137</v>
      </c>
      <c r="C20" s="293"/>
      <c r="D20" s="131">
        <v>10769</v>
      </c>
      <c r="E20" s="42"/>
    </row>
    <row r="21" spans="1:6" s="43" customFormat="1" ht="30" customHeight="1" x14ac:dyDescent="0.25">
      <c r="A21" s="99" t="s">
        <v>58</v>
      </c>
      <c r="B21" s="290" t="s">
        <v>59</v>
      </c>
      <c r="C21" s="290"/>
      <c r="D21" s="132">
        <f>D18</f>
        <v>610769</v>
      </c>
    </row>
    <row r="22" spans="1:6" s="43" customFormat="1" ht="78.75" customHeight="1" x14ac:dyDescent="0.3">
      <c r="A22" s="173">
        <v>41051200</v>
      </c>
      <c r="B22" s="291" t="s">
        <v>123</v>
      </c>
      <c r="C22" s="292"/>
      <c r="D22" s="129">
        <v>-685.51</v>
      </c>
    </row>
    <row r="23" spans="1:6" s="43" customFormat="1" ht="30" customHeight="1" x14ac:dyDescent="0.25">
      <c r="A23" s="99" t="s">
        <v>58</v>
      </c>
      <c r="B23" s="290" t="s">
        <v>59</v>
      </c>
      <c r="C23" s="290"/>
      <c r="D23" s="132">
        <f>D22</f>
        <v>-685.51</v>
      </c>
    </row>
    <row r="24" spans="1:6" ht="29.25" customHeight="1" x14ac:dyDescent="0.3">
      <c r="A24" s="273" t="s">
        <v>60</v>
      </c>
      <c r="B24" s="273"/>
      <c r="C24" s="273"/>
      <c r="D24" s="131"/>
      <c r="E24" s="42"/>
    </row>
    <row r="25" spans="1:6" ht="30.75" customHeight="1" x14ac:dyDescent="0.3">
      <c r="A25" s="100" t="s">
        <v>61</v>
      </c>
      <c r="B25" s="277" t="s">
        <v>62</v>
      </c>
      <c r="C25" s="277"/>
      <c r="D25" s="131">
        <f>D26+D27</f>
        <v>351383.49</v>
      </c>
      <c r="E25" s="44"/>
      <c r="F25" s="44"/>
    </row>
    <row r="26" spans="1:6" ht="28.5" customHeight="1" x14ac:dyDescent="0.3">
      <c r="A26" s="100" t="s">
        <v>61</v>
      </c>
      <c r="B26" s="277" t="s">
        <v>63</v>
      </c>
      <c r="C26" s="277"/>
      <c r="D26" s="133">
        <f>D17+D21+D23</f>
        <v>351383.49</v>
      </c>
      <c r="E26" s="44">
        <f>D26-'Дод1 доходи'!D12</f>
        <v>0</v>
      </c>
      <c r="F26" s="44"/>
    </row>
    <row r="27" spans="1:6" ht="32.25" customHeight="1" x14ac:dyDescent="0.25">
      <c r="A27" s="101" t="s">
        <v>61</v>
      </c>
      <c r="B27" s="278" t="s">
        <v>64</v>
      </c>
      <c r="C27" s="278"/>
      <c r="D27" s="134"/>
      <c r="E27" s="44">
        <f>D27-'Дод1 доходи'!E12</f>
        <v>0</v>
      </c>
      <c r="F27" s="44"/>
    </row>
    <row r="28" spans="1:6" ht="9.75" customHeight="1" x14ac:dyDescent="0.3">
      <c r="A28" s="105"/>
      <c r="B28" s="106"/>
      <c r="C28" s="106"/>
      <c r="D28" s="107"/>
      <c r="E28" s="44"/>
      <c r="F28" s="44"/>
    </row>
    <row r="29" spans="1:6" ht="18.75" x14ac:dyDescent="0.3">
      <c r="A29" s="108"/>
      <c r="B29" s="108"/>
      <c r="C29" s="109"/>
      <c r="D29" s="109"/>
      <c r="E29" s="44"/>
      <c r="F29" s="44"/>
    </row>
    <row r="30" spans="1:6" ht="33.75" customHeight="1" x14ac:dyDescent="0.3">
      <c r="A30" s="247" t="s">
        <v>65</v>
      </c>
      <c r="B30" s="247"/>
      <c r="C30" s="247"/>
      <c r="D30" s="247"/>
      <c r="E30" s="44"/>
      <c r="F30" s="44"/>
    </row>
    <row r="31" spans="1:6" ht="18.75" x14ac:dyDescent="0.3">
      <c r="A31" s="109"/>
      <c r="B31" s="109"/>
      <c r="C31" s="109"/>
      <c r="D31" s="110" t="s">
        <v>1</v>
      </c>
      <c r="E31" s="44"/>
      <c r="F31" s="44"/>
    </row>
    <row r="32" spans="1:6" ht="137.25" customHeight="1" x14ac:dyDescent="0.25">
      <c r="A32" s="103" t="s">
        <v>66</v>
      </c>
      <c r="B32" s="103" t="s">
        <v>67</v>
      </c>
      <c r="C32" s="103" t="s">
        <v>68</v>
      </c>
      <c r="D32" s="103" t="s">
        <v>4</v>
      </c>
      <c r="E32" s="44"/>
      <c r="F32" s="44"/>
    </row>
    <row r="33" spans="1:6" ht="18.75" x14ac:dyDescent="0.3">
      <c r="A33" s="111">
        <v>1</v>
      </c>
      <c r="B33" s="111">
        <v>2</v>
      </c>
      <c r="C33" s="111">
        <v>3</v>
      </c>
      <c r="D33" s="111">
        <v>4</v>
      </c>
      <c r="E33" s="44"/>
      <c r="F33" s="44"/>
    </row>
    <row r="34" spans="1:6" ht="22.5" customHeight="1" x14ac:dyDescent="0.3">
      <c r="A34" s="276" t="s">
        <v>69</v>
      </c>
      <c r="B34" s="276"/>
      <c r="C34" s="276"/>
      <c r="D34" s="112"/>
      <c r="E34" s="44"/>
      <c r="F34" s="44"/>
    </row>
    <row r="35" spans="1:6" ht="93.75" hidden="1" x14ac:dyDescent="0.25">
      <c r="A35" s="137" t="s">
        <v>52</v>
      </c>
      <c r="B35" s="139">
        <v>9770</v>
      </c>
      <c r="C35" s="124" t="s">
        <v>99</v>
      </c>
      <c r="D35" s="126"/>
      <c r="E35" s="44"/>
      <c r="F35" s="44"/>
    </row>
    <row r="36" spans="1:6" s="109" customFormat="1" ht="30" hidden="1" customHeight="1" x14ac:dyDescent="0.3">
      <c r="A36" s="102" t="s">
        <v>97</v>
      </c>
      <c r="B36" s="279" t="s">
        <v>98</v>
      </c>
      <c r="C36" s="279"/>
      <c r="D36" s="125">
        <f>D35</f>
        <v>0</v>
      </c>
      <c r="E36" s="136"/>
      <c r="F36" s="136"/>
    </row>
    <row r="37" spans="1:6" s="109" customFormat="1" ht="56.25" hidden="1" x14ac:dyDescent="0.3">
      <c r="A37" s="137" t="s">
        <v>52</v>
      </c>
      <c r="B37" s="139">
        <v>9770</v>
      </c>
      <c r="C37" s="140" t="s">
        <v>108</v>
      </c>
      <c r="D37" s="145"/>
      <c r="E37" s="136"/>
      <c r="F37" s="136"/>
    </row>
    <row r="38" spans="1:6" s="109" customFormat="1" ht="50.25" hidden="1" customHeight="1" x14ac:dyDescent="0.3">
      <c r="A38" s="102" t="s">
        <v>118</v>
      </c>
      <c r="B38" s="281" t="s">
        <v>107</v>
      </c>
      <c r="C38" s="282"/>
      <c r="D38" s="144"/>
      <c r="E38" s="136"/>
      <c r="F38" s="136"/>
    </row>
    <row r="39" spans="1:6" s="43" customFormat="1" ht="75" hidden="1" customHeight="1" x14ac:dyDescent="0.25">
      <c r="A39" s="137" t="s">
        <v>52</v>
      </c>
      <c r="B39" s="139">
        <v>9770</v>
      </c>
      <c r="C39" s="124" t="s">
        <v>100</v>
      </c>
      <c r="D39" s="126"/>
      <c r="E39" s="135" t="e">
        <f>D35+D37+D39+#REF!</f>
        <v>#REF!</v>
      </c>
      <c r="F39" s="135"/>
    </row>
    <row r="40" spans="1:6" ht="43.5" hidden="1" customHeight="1" x14ac:dyDescent="0.25">
      <c r="A40" s="138" t="s">
        <v>119</v>
      </c>
      <c r="B40" s="279" t="s">
        <v>96</v>
      </c>
      <c r="C40" s="279"/>
      <c r="D40" s="125">
        <f>D39</f>
        <v>0</v>
      </c>
      <c r="E40" s="44"/>
      <c r="F40" s="44"/>
    </row>
    <row r="41" spans="1:6" ht="28.5" customHeight="1" x14ac:dyDescent="0.25">
      <c r="A41" s="273" t="s">
        <v>70</v>
      </c>
      <c r="B41" s="273"/>
      <c r="C41" s="273"/>
      <c r="D41" s="126"/>
      <c r="E41" s="44"/>
      <c r="F41" s="44"/>
    </row>
    <row r="42" spans="1:6" ht="93.75" hidden="1" x14ac:dyDescent="0.25">
      <c r="A42" s="123">
        <v>3719770</v>
      </c>
      <c r="B42" s="123">
        <v>9770</v>
      </c>
      <c r="C42" s="89" t="s">
        <v>92</v>
      </c>
      <c r="D42" s="127"/>
      <c r="E42" s="44" t="e">
        <f>D42+#REF!</f>
        <v>#REF!</v>
      </c>
      <c r="F42" s="44"/>
    </row>
    <row r="43" spans="1:6" ht="18.75" hidden="1" x14ac:dyDescent="0.25">
      <c r="A43" s="102" t="s">
        <v>84</v>
      </c>
      <c r="B43" s="280" t="s">
        <v>85</v>
      </c>
      <c r="C43" s="280"/>
      <c r="D43" s="128">
        <f>D42</f>
        <v>0</v>
      </c>
      <c r="E43" s="44"/>
      <c r="F43" s="44"/>
    </row>
    <row r="44" spans="1:6" ht="45" customHeight="1" x14ac:dyDescent="0.3">
      <c r="A44" s="111" t="s">
        <v>61</v>
      </c>
      <c r="B44" s="111" t="s">
        <v>61</v>
      </c>
      <c r="C44" s="113" t="s">
        <v>62</v>
      </c>
      <c r="D44" s="129"/>
      <c r="E44" s="44"/>
      <c r="F44" s="44"/>
    </row>
    <row r="45" spans="1:6" ht="27.75" customHeight="1" x14ac:dyDescent="0.3">
      <c r="A45" s="111" t="s">
        <v>61</v>
      </c>
      <c r="B45" s="111" t="s">
        <v>61</v>
      </c>
      <c r="C45" s="114" t="s">
        <v>63</v>
      </c>
      <c r="D45" s="129"/>
      <c r="E45" s="44"/>
      <c r="F45" s="44"/>
    </row>
    <row r="46" spans="1:6" ht="24" customHeight="1" x14ac:dyDescent="0.3">
      <c r="A46" s="115" t="s">
        <v>61</v>
      </c>
      <c r="B46" s="115" t="s">
        <v>61</v>
      </c>
      <c r="C46" s="116" t="s">
        <v>64</v>
      </c>
      <c r="D46" s="130"/>
      <c r="E46" s="44"/>
      <c r="F46" s="44"/>
    </row>
    <row r="47" spans="1:6" ht="7.5" customHeight="1" x14ac:dyDescent="0.3">
      <c r="A47" s="109"/>
      <c r="B47" s="109"/>
      <c r="C47" s="109"/>
      <c r="D47" s="109"/>
      <c r="E47" s="44"/>
      <c r="F47" s="44"/>
    </row>
    <row r="48" spans="1:6" ht="68.25" customHeight="1" x14ac:dyDescent="0.25"/>
    <row r="49" spans="1:4" ht="18.75" x14ac:dyDescent="0.3">
      <c r="A49" s="28" t="s">
        <v>180</v>
      </c>
      <c r="B49" s="29"/>
      <c r="C49" s="274" t="s">
        <v>179</v>
      </c>
      <c r="D49" s="275"/>
    </row>
  </sheetData>
  <sheetProtection selectLockedCells="1" selectUnlockedCells="1"/>
  <mergeCells count="26">
    <mergeCell ref="B21:C21"/>
    <mergeCell ref="B23:C23"/>
    <mergeCell ref="B22:C22"/>
    <mergeCell ref="B19:C19"/>
    <mergeCell ref="B20:C20"/>
    <mergeCell ref="C3:E3"/>
    <mergeCell ref="A6:D6"/>
    <mergeCell ref="A11:D11"/>
    <mergeCell ref="B13:C13"/>
    <mergeCell ref="B14:C14"/>
    <mergeCell ref="A15:C15"/>
    <mergeCell ref="C49:D49"/>
    <mergeCell ref="A34:C34"/>
    <mergeCell ref="A41:C41"/>
    <mergeCell ref="B25:C25"/>
    <mergeCell ref="B26:C26"/>
    <mergeCell ref="B27:C27"/>
    <mergeCell ref="A30:D30"/>
    <mergeCell ref="B40:C40"/>
    <mergeCell ref="B43:C43"/>
    <mergeCell ref="B36:C36"/>
    <mergeCell ref="B38:C38"/>
    <mergeCell ref="A24:C24"/>
    <mergeCell ref="B16:C16"/>
    <mergeCell ref="B17:C17"/>
    <mergeCell ref="B18:C18"/>
  </mergeCells>
  <pageMargins left="1.0629921259842521" right="0.62992125984251968" top="0.6692913385826772" bottom="0.6692913385826772" header="0.6692913385826772" footer="0.51181102362204722"/>
  <pageSetup paperSize="9" scale="75" firstPageNumber="0" orientation="portrait" horizontalDpi="300" verticalDpi="300" r:id="rId1"/>
  <headerFooter alignWithMargins="0"/>
  <rowBreaks count="1" manualBreakCount="1">
    <brk id="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VR29"/>
  <sheetViews>
    <sheetView tabSelected="1" view="pageBreakPreview" topLeftCell="A13" zoomScale="70" zoomScaleSheetLayoutView="70" workbookViewId="0">
      <selection activeCell="E3" sqref="E3"/>
    </sheetView>
  </sheetViews>
  <sheetFormatPr defaultColWidth="7.85546875" defaultRowHeight="12.75" x14ac:dyDescent="0.2"/>
  <cols>
    <col min="1" max="2" width="13.28515625" style="174" customWidth="1"/>
    <col min="3" max="3" width="14.28515625" style="174" customWidth="1"/>
    <col min="4" max="4" width="58.42578125" style="174" customWidth="1"/>
    <col min="5" max="5" width="72.28515625" style="174" customWidth="1"/>
    <col min="6" max="6" width="20.5703125" style="174" customWidth="1"/>
    <col min="7" max="7" width="15.7109375" style="174" customWidth="1"/>
    <col min="8" max="8" width="14.42578125" style="174" customWidth="1"/>
    <col min="9" max="10" width="14.28515625" style="174" customWidth="1"/>
    <col min="11" max="12" width="7.85546875" style="175"/>
    <col min="13" max="13" width="10.28515625" style="175" bestFit="1" customWidth="1"/>
    <col min="14" max="256" width="7.85546875" style="175"/>
    <col min="257" max="258" width="13.28515625" style="175" customWidth="1"/>
    <col min="259" max="259" width="14.28515625" style="175" customWidth="1"/>
    <col min="260" max="260" width="41.7109375" style="175" customWidth="1"/>
    <col min="261" max="261" width="58" style="175" customWidth="1"/>
    <col min="262" max="262" width="17.7109375" style="175" customWidth="1"/>
    <col min="263" max="263" width="13.5703125" style="175" customWidth="1"/>
    <col min="264" max="264" width="14.140625" style="175" customWidth="1"/>
    <col min="265" max="265" width="13" style="175" customWidth="1"/>
    <col min="266" max="266" width="11.85546875" style="175" customWidth="1"/>
    <col min="267" max="512" width="7.85546875" style="175"/>
    <col min="513" max="514" width="13.28515625" style="175" customWidth="1"/>
    <col min="515" max="515" width="14.28515625" style="175" customWidth="1"/>
    <col min="516" max="516" width="41.7109375" style="175" customWidth="1"/>
    <col min="517" max="517" width="58" style="175" customWidth="1"/>
    <col min="518" max="518" width="17.7109375" style="175" customWidth="1"/>
    <col min="519" max="519" width="13.5703125" style="175" customWidth="1"/>
    <col min="520" max="520" width="14.140625" style="175" customWidth="1"/>
    <col min="521" max="521" width="13" style="175" customWidth="1"/>
    <col min="522" max="522" width="11.85546875" style="175" customWidth="1"/>
    <col min="523" max="768" width="7.85546875" style="175"/>
    <col min="769" max="770" width="13.28515625" style="175" customWidth="1"/>
    <col min="771" max="771" width="14.28515625" style="175" customWidth="1"/>
    <col min="772" max="772" width="41.7109375" style="175" customWidth="1"/>
    <col min="773" max="773" width="58" style="175" customWidth="1"/>
    <col min="774" max="774" width="17.7109375" style="175" customWidth="1"/>
    <col min="775" max="775" width="13.5703125" style="175" customWidth="1"/>
    <col min="776" max="776" width="14.140625" style="175" customWidth="1"/>
    <col min="777" max="777" width="13" style="175" customWidth="1"/>
    <col min="778" max="778" width="11.85546875" style="175" customWidth="1"/>
    <col min="779" max="1024" width="7.85546875" style="175"/>
    <col min="1025" max="1026" width="13.28515625" style="175" customWidth="1"/>
    <col min="1027" max="1027" width="14.28515625" style="175" customWidth="1"/>
    <col min="1028" max="1028" width="41.7109375" style="175" customWidth="1"/>
    <col min="1029" max="1029" width="58" style="175" customWidth="1"/>
    <col min="1030" max="1030" width="17.7109375" style="175" customWidth="1"/>
    <col min="1031" max="1031" width="13.5703125" style="175" customWidth="1"/>
    <col min="1032" max="1032" width="14.140625" style="175" customWidth="1"/>
    <col min="1033" max="1033" width="13" style="175" customWidth="1"/>
    <col min="1034" max="1034" width="11.85546875" style="175" customWidth="1"/>
    <col min="1035" max="1280" width="7.85546875" style="175"/>
    <col min="1281" max="1282" width="13.28515625" style="175" customWidth="1"/>
    <col min="1283" max="1283" width="14.28515625" style="175" customWidth="1"/>
    <col min="1284" max="1284" width="41.7109375" style="175" customWidth="1"/>
    <col min="1285" max="1285" width="58" style="175" customWidth="1"/>
    <col min="1286" max="1286" width="17.7109375" style="175" customWidth="1"/>
    <col min="1287" max="1287" width="13.5703125" style="175" customWidth="1"/>
    <col min="1288" max="1288" width="14.140625" style="175" customWidth="1"/>
    <col min="1289" max="1289" width="13" style="175" customWidth="1"/>
    <col min="1290" max="1290" width="11.85546875" style="175" customWidth="1"/>
    <col min="1291" max="1536" width="7.85546875" style="175"/>
    <col min="1537" max="1538" width="13.28515625" style="175" customWidth="1"/>
    <col min="1539" max="1539" width="14.28515625" style="175" customWidth="1"/>
    <col min="1540" max="1540" width="41.7109375" style="175" customWidth="1"/>
    <col min="1541" max="1541" width="58" style="175" customWidth="1"/>
    <col min="1542" max="1542" width="17.7109375" style="175" customWidth="1"/>
    <col min="1543" max="1543" width="13.5703125" style="175" customWidth="1"/>
    <col min="1544" max="1544" width="14.140625" style="175" customWidth="1"/>
    <col min="1545" max="1545" width="13" style="175" customWidth="1"/>
    <col min="1546" max="1546" width="11.85546875" style="175" customWidth="1"/>
    <col min="1547" max="1792" width="7.85546875" style="175"/>
    <col min="1793" max="1794" width="13.28515625" style="175" customWidth="1"/>
    <col min="1795" max="1795" width="14.28515625" style="175" customWidth="1"/>
    <col min="1796" max="1796" width="41.7109375" style="175" customWidth="1"/>
    <col min="1797" max="1797" width="58" style="175" customWidth="1"/>
    <col min="1798" max="1798" width="17.7109375" style="175" customWidth="1"/>
    <col min="1799" max="1799" width="13.5703125" style="175" customWidth="1"/>
    <col min="1800" max="1800" width="14.140625" style="175" customWidth="1"/>
    <col min="1801" max="1801" width="13" style="175" customWidth="1"/>
    <col min="1802" max="1802" width="11.85546875" style="175" customWidth="1"/>
    <col min="1803" max="2048" width="7.85546875" style="175"/>
    <col min="2049" max="2050" width="13.28515625" style="175" customWidth="1"/>
    <col min="2051" max="2051" width="14.28515625" style="175" customWidth="1"/>
    <col min="2052" max="2052" width="41.7109375" style="175" customWidth="1"/>
    <col min="2053" max="2053" width="58" style="175" customWidth="1"/>
    <col min="2054" max="2054" width="17.7109375" style="175" customWidth="1"/>
    <col min="2055" max="2055" width="13.5703125" style="175" customWidth="1"/>
    <col min="2056" max="2056" width="14.140625" style="175" customWidth="1"/>
    <col min="2057" max="2057" width="13" style="175" customWidth="1"/>
    <col min="2058" max="2058" width="11.85546875" style="175" customWidth="1"/>
    <col min="2059" max="2304" width="7.85546875" style="175"/>
    <col min="2305" max="2306" width="13.28515625" style="175" customWidth="1"/>
    <col min="2307" max="2307" width="14.28515625" style="175" customWidth="1"/>
    <col min="2308" max="2308" width="41.7109375" style="175" customWidth="1"/>
    <col min="2309" max="2309" width="58" style="175" customWidth="1"/>
    <col min="2310" max="2310" width="17.7109375" style="175" customWidth="1"/>
    <col min="2311" max="2311" width="13.5703125" style="175" customWidth="1"/>
    <col min="2312" max="2312" width="14.140625" style="175" customWidth="1"/>
    <col min="2313" max="2313" width="13" style="175" customWidth="1"/>
    <col min="2314" max="2314" width="11.85546875" style="175" customWidth="1"/>
    <col min="2315" max="2560" width="7.85546875" style="175"/>
    <col min="2561" max="2562" width="13.28515625" style="175" customWidth="1"/>
    <col min="2563" max="2563" width="14.28515625" style="175" customWidth="1"/>
    <col min="2564" max="2564" width="41.7109375" style="175" customWidth="1"/>
    <col min="2565" max="2565" width="58" style="175" customWidth="1"/>
    <col min="2566" max="2566" width="17.7109375" style="175" customWidth="1"/>
    <col min="2567" max="2567" width="13.5703125" style="175" customWidth="1"/>
    <col min="2568" max="2568" width="14.140625" style="175" customWidth="1"/>
    <col min="2569" max="2569" width="13" style="175" customWidth="1"/>
    <col min="2570" max="2570" width="11.85546875" style="175" customWidth="1"/>
    <col min="2571" max="2816" width="7.85546875" style="175"/>
    <col min="2817" max="2818" width="13.28515625" style="175" customWidth="1"/>
    <col min="2819" max="2819" width="14.28515625" style="175" customWidth="1"/>
    <col min="2820" max="2820" width="41.7109375" style="175" customWidth="1"/>
    <col min="2821" max="2821" width="58" style="175" customWidth="1"/>
    <col min="2822" max="2822" width="17.7109375" style="175" customWidth="1"/>
    <col min="2823" max="2823" width="13.5703125" style="175" customWidth="1"/>
    <col min="2824" max="2824" width="14.140625" style="175" customWidth="1"/>
    <col min="2825" max="2825" width="13" style="175" customWidth="1"/>
    <col min="2826" max="2826" width="11.85546875" style="175" customWidth="1"/>
    <col min="2827" max="3072" width="7.85546875" style="175"/>
    <col min="3073" max="3074" width="13.28515625" style="175" customWidth="1"/>
    <col min="3075" max="3075" width="14.28515625" style="175" customWidth="1"/>
    <col min="3076" max="3076" width="41.7109375" style="175" customWidth="1"/>
    <col min="3077" max="3077" width="58" style="175" customWidth="1"/>
    <col min="3078" max="3078" width="17.7109375" style="175" customWidth="1"/>
    <col min="3079" max="3079" width="13.5703125" style="175" customWidth="1"/>
    <col min="3080" max="3080" width="14.140625" style="175" customWidth="1"/>
    <col min="3081" max="3081" width="13" style="175" customWidth="1"/>
    <col min="3082" max="3082" width="11.85546875" style="175" customWidth="1"/>
    <col min="3083" max="3328" width="7.85546875" style="175"/>
    <col min="3329" max="3330" width="13.28515625" style="175" customWidth="1"/>
    <col min="3331" max="3331" width="14.28515625" style="175" customWidth="1"/>
    <col min="3332" max="3332" width="41.7109375" style="175" customWidth="1"/>
    <col min="3333" max="3333" width="58" style="175" customWidth="1"/>
    <col min="3334" max="3334" width="17.7109375" style="175" customWidth="1"/>
    <col min="3335" max="3335" width="13.5703125" style="175" customWidth="1"/>
    <col min="3336" max="3336" width="14.140625" style="175" customWidth="1"/>
    <col min="3337" max="3337" width="13" style="175" customWidth="1"/>
    <col min="3338" max="3338" width="11.85546875" style="175" customWidth="1"/>
    <col min="3339" max="3584" width="7.85546875" style="175"/>
    <col min="3585" max="3586" width="13.28515625" style="175" customWidth="1"/>
    <col min="3587" max="3587" width="14.28515625" style="175" customWidth="1"/>
    <col min="3588" max="3588" width="41.7109375" style="175" customWidth="1"/>
    <col min="3589" max="3589" width="58" style="175" customWidth="1"/>
    <col min="3590" max="3590" width="17.7109375" style="175" customWidth="1"/>
    <col min="3591" max="3591" width="13.5703125" style="175" customWidth="1"/>
    <col min="3592" max="3592" width="14.140625" style="175" customWidth="1"/>
    <col min="3593" max="3593" width="13" style="175" customWidth="1"/>
    <col min="3594" max="3594" width="11.85546875" style="175" customWidth="1"/>
    <col min="3595" max="3840" width="7.85546875" style="175"/>
    <col min="3841" max="3842" width="13.28515625" style="175" customWidth="1"/>
    <col min="3843" max="3843" width="14.28515625" style="175" customWidth="1"/>
    <col min="3844" max="3844" width="41.7109375" style="175" customWidth="1"/>
    <col min="3845" max="3845" width="58" style="175" customWidth="1"/>
    <col min="3846" max="3846" width="17.7109375" style="175" customWidth="1"/>
    <col min="3847" max="3847" width="13.5703125" style="175" customWidth="1"/>
    <col min="3848" max="3848" width="14.140625" style="175" customWidth="1"/>
    <col min="3849" max="3849" width="13" style="175" customWidth="1"/>
    <col min="3850" max="3850" width="11.85546875" style="175" customWidth="1"/>
    <col min="3851" max="4096" width="7.85546875" style="175"/>
    <col min="4097" max="4098" width="13.28515625" style="175" customWidth="1"/>
    <col min="4099" max="4099" width="14.28515625" style="175" customWidth="1"/>
    <col min="4100" max="4100" width="41.7109375" style="175" customWidth="1"/>
    <col min="4101" max="4101" width="58" style="175" customWidth="1"/>
    <col min="4102" max="4102" width="17.7109375" style="175" customWidth="1"/>
    <col min="4103" max="4103" width="13.5703125" style="175" customWidth="1"/>
    <col min="4104" max="4104" width="14.140625" style="175" customWidth="1"/>
    <col min="4105" max="4105" width="13" style="175" customWidth="1"/>
    <col min="4106" max="4106" width="11.85546875" style="175" customWidth="1"/>
    <col min="4107" max="4352" width="7.85546875" style="175"/>
    <col min="4353" max="4354" width="13.28515625" style="175" customWidth="1"/>
    <col min="4355" max="4355" width="14.28515625" style="175" customWidth="1"/>
    <col min="4356" max="4356" width="41.7109375" style="175" customWidth="1"/>
    <col min="4357" max="4357" width="58" style="175" customWidth="1"/>
    <col min="4358" max="4358" width="17.7109375" style="175" customWidth="1"/>
    <col min="4359" max="4359" width="13.5703125" style="175" customWidth="1"/>
    <col min="4360" max="4360" width="14.140625" style="175" customWidth="1"/>
    <col min="4361" max="4361" width="13" style="175" customWidth="1"/>
    <col min="4362" max="4362" width="11.85546875" style="175" customWidth="1"/>
    <col min="4363" max="4608" width="7.85546875" style="175"/>
    <col min="4609" max="4610" width="13.28515625" style="175" customWidth="1"/>
    <col min="4611" max="4611" width="14.28515625" style="175" customWidth="1"/>
    <col min="4612" max="4612" width="41.7109375" style="175" customWidth="1"/>
    <col min="4613" max="4613" width="58" style="175" customWidth="1"/>
    <col min="4614" max="4614" width="17.7109375" style="175" customWidth="1"/>
    <col min="4615" max="4615" width="13.5703125" style="175" customWidth="1"/>
    <col min="4616" max="4616" width="14.140625" style="175" customWidth="1"/>
    <col min="4617" max="4617" width="13" style="175" customWidth="1"/>
    <col min="4618" max="4618" width="11.85546875" style="175" customWidth="1"/>
    <col min="4619" max="4864" width="7.85546875" style="175"/>
    <col min="4865" max="4866" width="13.28515625" style="175" customWidth="1"/>
    <col min="4867" max="4867" width="14.28515625" style="175" customWidth="1"/>
    <col min="4868" max="4868" width="41.7109375" style="175" customWidth="1"/>
    <col min="4869" max="4869" width="58" style="175" customWidth="1"/>
    <col min="4870" max="4870" width="17.7109375" style="175" customWidth="1"/>
    <col min="4871" max="4871" width="13.5703125" style="175" customWidth="1"/>
    <col min="4872" max="4872" width="14.140625" style="175" customWidth="1"/>
    <col min="4873" max="4873" width="13" style="175" customWidth="1"/>
    <col min="4874" max="4874" width="11.85546875" style="175" customWidth="1"/>
    <col min="4875" max="5120" width="7.85546875" style="175"/>
    <col min="5121" max="5122" width="13.28515625" style="175" customWidth="1"/>
    <col min="5123" max="5123" width="14.28515625" style="175" customWidth="1"/>
    <col min="5124" max="5124" width="41.7109375" style="175" customWidth="1"/>
    <col min="5125" max="5125" width="58" style="175" customWidth="1"/>
    <col min="5126" max="5126" width="17.7109375" style="175" customWidth="1"/>
    <col min="5127" max="5127" width="13.5703125" style="175" customWidth="1"/>
    <col min="5128" max="5128" width="14.140625" style="175" customWidth="1"/>
    <col min="5129" max="5129" width="13" style="175" customWidth="1"/>
    <col min="5130" max="5130" width="11.85546875" style="175" customWidth="1"/>
    <col min="5131" max="5376" width="7.85546875" style="175"/>
    <col min="5377" max="5378" width="13.28515625" style="175" customWidth="1"/>
    <col min="5379" max="5379" width="14.28515625" style="175" customWidth="1"/>
    <col min="5380" max="5380" width="41.7109375" style="175" customWidth="1"/>
    <col min="5381" max="5381" width="58" style="175" customWidth="1"/>
    <col min="5382" max="5382" width="17.7109375" style="175" customWidth="1"/>
    <col min="5383" max="5383" width="13.5703125" style="175" customWidth="1"/>
    <col min="5384" max="5384" width="14.140625" style="175" customWidth="1"/>
    <col min="5385" max="5385" width="13" style="175" customWidth="1"/>
    <col min="5386" max="5386" width="11.85546875" style="175" customWidth="1"/>
    <col min="5387" max="5632" width="7.85546875" style="175"/>
    <col min="5633" max="5634" width="13.28515625" style="175" customWidth="1"/>
    <col min="5635" max="5635" width="14.28515625" style="175" customWidth="1"/>
    <col min="5636" max="5636" width="41.7109375" style="175" customWidth="1"/>
    <col min="5637" max="5637" width="58" style="175" customWidth="1"/>
    <col min="5638" max="5638" width="17.7109375" style="175" customWidth="1"/>
    <col min="5639" max="5639" width="13.5703125" style="175" customWidth="1"/>
    <col min="5640" max="5640" width="14.140625" style="175" customWidth="1"/>
    <col min="5641" max="5641" width="13" style="175" customWidth="1"/>
    <col min="5642" max="5642" width="11.85546875" style="175" customWidth="1"/>
    <col min="5643" max="5888" width="7.85546875" style="175"/>
    <col min="5889" max="5890" width="13.28515625" style="175" customWidth="1"/>
    <col min="5891" max="5891" width="14.28515625" style="175" customWidth="1"/>
    <col min="5892" max="5892" width="41.7109375" style="175" customWidth="1"/>
    <col min="5893" max="5893" width="58" style="175" customWidth="1"/>
    <col min="5894" max="5894" width="17.7109375" style="175" customWidth="1"/>
    <col min="5895" max="5895" width="13.5703125" style="175" customWidth="1"/>
    <col min="5896" max="5896" width="14.140625" style="175" customWidth="1"/>
    <col min="5897" max="5897" width="13" style="175" customWidth="1"/>
    <col min="5898" max="5898" width="11.85546875" style="175" customWidth="1"/>
    <col min="5899" max="6144" width="7.85546875" style="175"/>
    <col min="6145" max="6146" width="13.28515625" style="175" customWidth="1"/>
    <col min="6147" max="6147" width="14.28515625" style="175" customWidth="1"/>
    <col min="6148" max="6148" width="41.7109375" style="175" customWidth="1"/>
    <col min="6149" max="6149" width="58" style="175" customWidth="1"/>
    <col min="6150" max="6150" width="17.7109375" style="175" customWidth="1"/>
    <col min="6151" max="6151" width="13.5703125" style="175" customWidth="1"/>
    <col min="6152" max="6152" width="14.140625" style="175" customWidth="1"/>
    <col min="6153" max="6153" width="13" style="175" customWidth="1"/>
    <col min="6154" max="6154" width="11.85546875" style="175" customWidth="1"/>
    <col min="6155" max="6400" width="7.85546875" style="175"/>
    <col min="6401" max="6402" width="13.28515625" style="175" customWidth="1"/>
    <col min="6403" max="6403" width="14.28515625" style="175" customWidth="1"/>
    <col min="6404" max="6404" width="41.7109375" style="175" customWidth="1"/>
    <col min="6405" max="6405" width="58" style="175" customWidth="1"/>
    <col min="6406" max="6406" width="17.7109375" style="175" customWidth="1"/>
    <col min="6407" max="6407" width="13.5703125" style="175" customWidth="1"/>
    <col min="6408" max="6408" width="14.140625" style="175" customWidth="1"/>
    <col min="6409" max="6409" width="13" style="175" customWidth="1"/>
    <col min="6410" max="6410" width="11.85546875" style="175" customWidth="1"/>
    <col min="6411" max="6656" width="7.85546875" style="175"/>
    <col min="6657" max="6658" width="13.28515625" style="175" customWidth="1"/>
    <col min="6659" max="6659" width="14.28515625" style="175" customWidth="1"/>
    <col min="6660" max="6660" width="41.7109375" style="175" customWidth="1"/>
    <col min="6661" max="6661" width="58" style="175" customWidth="1"/>
    <col min="6662" max="6662" width="17.7109375" style="175" customWidth="1"/>
    <col min="6663" max="6663" width="13.5703125" style="175" customWidth="1"/>
    <col min="6664" max="6664" width="14.140625" style="175" customWidth="1"/>
    <col min="6665" max="6665" width="13" style="175" customWidth="1"/>
    <col min="6666" max="6666" width="11.85546875" style="175" customWidth="1"/>
    <col min="6667" max="6912" width="7.85546875" style="175"/>
    <col min="6913" max="6914" width="13.28515625" style="175" customWidth="1"/>
    <col min="6915" max="6915" width="14.28515625" style="175" customWidth="1"/>
    <col min="6916" max="6916" width="41.7109375" style="175" customWidth="1"/>
    <col min="6917" max="6917" width="58" style="175" customWidth="1"/>
    <col min="6918" max="6918" width="17.7109375" style="175" customWidth="1"/>
    <col min="6919" max="6919" width="13.5703125" style="175" customWidth="1"/>
    <col min="6920" max="6920" width="14.140625" style="175" customWidth="1"/>
    <col min="6921" max="6921" width="13" style="175" customWidth="1"/>
    <col min="6922" max="6922" width="11.85546875" style="175" customWidth="1"/>
    <col min="6923" max="7168" width="7.85546875" style="175"/>
    <col min="7169" max="7170" width="13.28515625" style="175" customWidth="1"/>
    <col min="7171" max="7171" width="14.28515625" style="175" customWidth="1"/>
    <col min="7172" max="7172" width="41.7109375" style="175" customWidth="1"/>
    <col min="7173" max="7173" width="58" style="175" customWidth="1"/>
    <col min="7174" max="7174" width="17.7109375" style="175" customWidth="1"/>
    <col min="7175" max="7175" width="13.5703125" style="175" customWidth="1"/>
    <col min="7176" max="7176" width="14.140625" style="175" customWidth="1"/>
    <col min="7177" max="7177" width="13" style="175" customWidth="1"/>
    <col min="7178" max="7178" width="11.85546875" style="175" customWidth="1"/>
    <col min="7179" max="7424" width="7.85546875" style="175"/>
    <col min="7425" max="7426" width="13.28515625" style="175" customWidth="1"/>
    <col min="7427" max="7427" width="14.28515625" style="175" customWidth="1"/>
    <col min="7428" max="7428" width="41.7109375" style="175" customWidth="1"/>
    <col min="7429" max="7429" width="58" style="175" customWidth="1"/>
    <col min="7430" max="7430" width="17.7109375" style="175" customWidth="1"/>
    <col min="7431" max="7431" width="13.5703125" style="175" customWidth="1"/>
    <col min="7432" max="7432" width="14.140625" style="175" customWidth="1"/>
    <col min="7433" max="7433" width="13" style="175" customWidth="1"/>
    <col min="7434" max="7434" width="11.85546875" style="175" customWidth="1"/>
    <col min="7435" max="7680" width="7.85546875" style="175"/>
    <col min="7681" max="7682" width="13.28515625" style="175" customWidth="1"/>
    <col min="7683" max="7683" width="14.28515625" style="175" customWidth="1"/>
    <col min="7684" max="7684" width="41.7109375" style="175" customWidth="1"/>
    <col min="7685" max="7685" width="58" style="175" customWidth="1"/>
    <col min="7686" max="7686" width="17.7109375" style="175" customWidth="1"/>
    <col min="7687" max="7687" width="13.5703125" style="175" customWidth="1"/>
    <col min="7688" max="7688" width="14.140625" style="175" customWidth="1"/>
    <col min="7689" max="7689" width="13" style="175" customWidth="1"/>
    <col min="7690" max="7690" width="11.85546875" style="175" customWidth="1"/>
    <col min="7691" max="7936" width="7.85546875" style="175"/>
    <col min="7937" max="7938" width="13.28515625" style="175" customWidth="1"/>
    <col min="7939" max="7939" width="14.28515625" style="175" customWidth="1"/>
    <col min="7940" max="7940" width="41.7109375" style="175" customWidth="1"/>
    <col min="7941" max="7941" width="58" style="175" customWidth="1"/>
    <col min="7942" max="7942" width="17.7109375" style="175" customWidth="1"/>
    <col min="7943" max="7943" width="13.5703125" style="175" customWidth="1"/>
    <col min="7944" max="7944" width="14.140625" style="175" customWidth="1"/>
    <col min="7945" max="7945" width="13" style="175" customWidth="1"/>
    <col min="7946" max="7946" width="11.85546875" style="175" customWidth="1"/>
    <col min="7947" max="8192" width="7.85546875" style="175"/>
    <col min="8193" max="8194" width="13.28515625" style="175" customWidth="1"/>
    <col min="8195" max="8195" width="14.28515625" style="175" customWidth="1"/>
    <col min="8196" max="8196" width="41.7109375" style="175" customWidth="1"/>
    <col min="8197" max="8197" width="58" style="175" customWidth="1"/>
    <col min="8198" max="8198" width="17.7109375" style="175" customWidth="1"/>
    <col min="8199" max="8199" width="13.5703125" style="175" customWidth="1"/>
    <col min="8200" max="8200" width="14.140625" style="175" customWidth="1"/>
    <col min="8201" max="8201" width="13" style="175" customWidth="1"/>
    <col min="8202" max="8202" width="11.85546875" style="175" customWidth="1"/>
    <col min="8203" max="8448" width="7.85546875" style="175"/>
    <col min="8449" max="8450" width="13.28515625" style="175" customWidth="1"/>
    <col min="8451" max="8451" width="14.28515625" style="175" customWidth="1"/>
    <col min="8452" max="8452" width="41.7109375" style="175" customWidth="1"/>
    <col min="8453" max="8453" width="58" style="175" customWidth="1"/>
    <col min="8454" max="8454" width="17.7109375" style="175" customWidth="1"/>
    <col min="8455" max="8455" width="13.5703125" style="175" customWidth="1"/>
    <col min="8456" max="8456" width="14.140625" style="175" customWidth="1"/>
    <col min="8457" max="8457" width="13" style="175" customWidth="1"/>
    <col min="8458" max="8458" width="11.85546875" style="175" customWidth="1"/>
    <col min="8459" max="8704" width="7.85546875" style="175"/>
    <col min="8705" max="8706" width="13.28515625" style="175" customWidth="1"/>
    <col min="8707" max="8707" width="14.28515625" style="175" customWidth="1"/>
    <col min="8708" max="8708" width="41.7109375" style="175" customWidth="1"/>
    <col min="8709" max="8709" width="58" style="175" customWidth="1"/>
    <col min="8710" max="8710" width="17.7109375" style="175" customWidth="1"/>
    <col min="8711" max="8711" width="13.5703125" style="175" customWidth="1"/>
    <col min="8712" max="8712" width="14.140625" style="175" customWidth="1"/>
    <col min="8713" max="8713" width="13" style="175" customWidth="1"/>
    <col min="8714" max="8714" width="11.85546875" style="175" customWidth="1"/>
    <col min="8715" max="8960" width="7.85546875" style="175"/>
    <col min="8961" max="8962" width="13.28515625" style="175" customWidth="1"/>
    <col min="8963" max="8963" width="14.28515625" style="175" customWidth="1"/>
    <col min="8964" max="8964" width="41.7109375" style="175" customWidth="1"/>
    <col min="8965" max="8965" width="58" style="175" customWidth="1"/>
    <col min="8966" max="8966" width="17.7109375" style="175" customWidth="1"/>
    <col min="8967" max="8967" width="13.5703125" style="175" customWidth="1"/>
    <col min="8968" max="8968" width="14.140625" style="175" customWidth="1"/>
    <col min="8969" max="8969" width="13" style="175" customWidth="1"/>
    <col min="8970" max="8970" width="11.85546875" style="175" customWidth="1"/>
    <col min="8971" max="9216" width="7.85546875" style="175"/>
    <col min="9217" max="9218" width="13.28515625" style="175" customWidth="1"/>
    <col min="9219" max="9219" width="14.28515625" style="175" customWidth="1"/>
    <col min="9220" max="9220" width="41.7109375" style="175" customWidth="1"/>
    <col min="9221" max="9221" width="58" style="175" customWidth="1"/>
    <col min="9222" max="9222" width="17.7109375" style="175" customWidth="1"/>
    <col min="9223" max="9223" width="13.5703125" style="175" customWidth="1"/>
    <col min="9224" max="9224" width="14.140625" style="175" customWidth="1"/>
    <col min="9225" max="9225" width="13" style="175" customWidth="1"/>
    <col min="9226" max="9226" width="11.85546875" style="175" customWidth="1"/>
    <col min="9227" max="9472" width="7.85546875" style="175"/>
    <col min="9473" max="9474" width="13.28515625" style="175" customWidth="1"/>
    <col min="9475" max="9475" width="14.28515625" style="175" customWidth="1"/>
    <col min="9476" max="9476" width="41.7109375" style="175" customWidth="1"/>
    <col min="9477" max="9477" width="58" style="175" customWidth="1"/>
    <col min="9478" max="9478" width="17.7109375" style="175" customWidth="1"/>
    <col min="9479" max="9479" width="13.5703125" style="175" customWidth="1"/>
    <col min="9480" max="9480" width="14.140625" style="175" customWidth="1"/>
    <col min="9481" max="9481" width="13" style="175" customWidth="1"/>
    <col min="9482" max="9482" width="11.85546875" style="175" customWidth="1"/>
    <col min="9483" max="9728" width="7.85546875" style="175"/>
    <col min="9729" max="9730" width="13.28515625" style="175" customWidth="1"/>
    <col min="9731" max="9731" width="14.28515625" style="175" customWidth="1"/>
    <col min="9732" max="9732" width="41.7109375" style="175" customWidth="1"/>
    <col min="9733" max="9733" width="58" style="175" customWidth="1"/>
    <col min="9734" max="9734" width="17.7109375" style="175" customWidth="1"/>
    <col min="9735" max="9735" width="13.5703125" style="175" customWidth="1"/>
    <col min="9736" max="9736" width="14.140625" style="175" customWidth="1"/>
    <col min="9737" max="9737" width="13" style="175" customWidth="1"/>
    <col min="9738" max="9738" width="11.85546875" style="175" customWidth="1"/>
    <col min="9739" max="9984" width="7.85546875" style="175"/>
    <col min="9985" max="9986" width="13.28515625" style="175" customWidth="1"/>
    <col min="9987" max="9987" width="14.28515625" style="175" customWidth="1"/>
    <col min="9988" max="9988" width="41.7109375" style="175" customWidth="1"/>
    <col min="9989" max="9989" width="58" style="175" customWidth="1"/>
    <col min="9990" max="9990" width="17.7109375" style="175" customWidth="1"/>
    <col min="9991" max="9991" width="13.5703125" style="175" customWidth="1"/>
    <col min="9992" max="9992" width="14.140625" style="175" customWidth="1"/>
    <col min="9993" max="9993" width="13" style="175" customWidth="1"/>
    <col min="9994" max="9994" width="11.85546875" style="175" customWidth="1"/>
    <col min="9995" max="10240" width="7.85546875" style="175"/>
    <col min="10241" max="10242" width="13.28515625" style="175" customWidth="1"/>
    <col min="10243" max="10243" width="14.28515625" style="175" customWidth="1"/>
    <col min="10244" max="10244" width="41.7109375" style="175" customWidth="1"/>
    <col min="10245" max="10245" width="58" style="175" customWidth="1"/>
    <col min="10246" max="10246" width="17.7109375" style="175" customWidth="1"/>
    <col min="10247" max="10247" width="13.5703125" style="175" customWidth="1"/>
    <col min="10248" max="10248" width="14.140625" style="175" customWidth="1"/>
    <col min="10249" max="10249" width="13" style="175" customWidth="1"/>
    <col min="10250" max="10250" width="11.85546875" style="175" customWidth="1"/>
    <col min="10251" max="10496" width="7.85546875" style="175"/>
    <col min="10497" max="10498" width="13.28515625" style="175" customWidth="1"/>
    <col min="10499" max="10499" width="14.28515625" style="175" customWidth="1"/>
    <col min="10500" max="10500" width="41.7109375" style="175" customWidth="1"/>
    <col min="10501" max="10501" width="58" style="175" customWidth="1"/>
    <col min="10502" max="10502" width="17.7109375" style="175" customWidth="1"/>
    <col min="10503" max="10503" width="13.5703125" style="175" customWidth="1"/>
    <col min="10504" max="10504" width="14.140625" style="175" customWidth="1"/>
    <col min="10505" max="10505" width="13" style="175" customWidth="1"/>
    <col min="10506" max="10506" width="11.85546875" style="175" customWidth="1"/>
    <col min="10507" max="10752" width="7.85546875" style="175"/>
    <col min="10753" max="10754" width="13.28515625" style="175" customWidth="1"/>
    <col min="10755" max="10755" width="14.28515625" style="175" customWidth="1"/>
    <col min="10756" max="10756" width="41.7109375" style="175" customWidth="1"/>
    <col min="10757" max="10757" width="58" style="175" customWidth="1"/>
    <col min="10758" max="10758" width="17.7109375" style="175" customWidth="1"/>
    <col min="10759" max="10759" width="13.5703125" style="175" customWidth="1"/>
    <col min="10760" max="10760" width="14.140625" style="175" customWidth="1"/>
    <col min="10761" max="10761" width="13" style="175" customWidth="1"/>
    <col min="10762" max="10762" width="11.85546875" style="175" customWidth="1"/>
    <col min="10763" max="11008" width="7.85546875" style="175"/>
    <col min="11009" max="11010" width="13.28515625" style="175" customWidth="1"/>
    <col min="11011" max="11011" width="14.28515625" style="175" customWidth="1"/>
    <col min="11012" max="11012" width="41.7109375" style="175" customWidth="1"/>
    <col min="11013" max="11013" width="58" style="175" customWidth="1"/>
    <col min="11014" max="11014" width="17.7109375" style="175" customWidth="1"/>
    <col min="11015" max="11015" width="13.5703125" style="175" customWidth="1"/>
    <col min="11016" max="11016" width="14.140625" style="175" customWidth="1"/>
    <col min="11017" max="11017" width="13" style="175" customWidth="1"/>
    <col min="11018" max="11018" width="11.85546875" style="175" customWidth="1"/>
    <col min="11019" max="11264" width="7.85546875" style="175"/>
    <col min="11265" max="11266" width="13.28515625" style="175" customWidth="1"/>
    <col min="11267" max="11267" width="14.28515625" style="175" customWidth="1"/>
    <col min="11268" max="11268" width="41.7109375" style="175" customWidth="1"/>
    <col min="11269" max="11269" width="58" style="175" customWidth="1"/>
    <col min="11270" max="11270" width="17.7109375" style="175" customWidth="1"/>
    <col min="11271" max="11271" width="13.5703125" style="175" customWidth="1"/>
    <col min="11272" max="11272" width="14.140625" style="175" customWidth="1"/>
    <col min="11273" max="11273" width="13" style="175" customWidth="1"/>
    <col min="11274" max="11274" width="11.85546875" style="175" customWidth="1"/>
    <col min="11275" max="11520" width="7.85546875" style="175"/>
    <col min="11521" max="11522" width="13.28515625" style="175" customWidth="1"/>
    <col min="11523" max="11523" width="14.28515625" style="175" customWidth="1"/>
    <col min="11524" max="11524" width="41.7109375" style="175" customWidth="1"/>
    <col min="11525" max="11525" width="58" style="175" customWidth="1"/>
    <col min="11526" max="11526" width="17.7109375" style="175" customWidth="1"/>
    <col min="11527" max="11527" width="13.5703125" style="175" customWidth="1"/>
    <col min="11528" max="11528" width="14.140625" style="175" customWidth="1"/>
    <col min="11529" max="11529" width="13" style="175" customWidth="1"/>
    <col min="11530" max="11530" width="11.85546875" style="175" customWidth="1"/>
    <col min="11531" max="11776" width="7.85546875" style="175"/>
    <col min="11777" max="11778" width="13.28515625" style="175" customWidth="1"/>
    <col min="11779" max="11779" width="14.28515625" style="175" customWidth="1"/>
    <col min="11780" max="11780" width="41.7109375" style="175" customWidth="1"/>
    <col min="11781" max="11781" width="58" style="175" customWidth="1"/>
    <col min="11782" max="11782" width="17.7109375" style="175" customWidth="1"/>
    <col min="11783" max="11783" width="13.5703125" style="175" customWidth="1"/>
    <col min="11784" max="11784" width="14.140625" style="175" customWidth="1"/>
    <col min="11785" max="11785" width="13" style="175" customWidth="1"/>
    <col min="11786" max="11786" width="11.85546875" style="175" customWidth="1"/>
    <col min="11787" max="12032" width="7.85546875" style="175"/>
    <col min="12033" max="12034" width="13.28515625" style="175" customWidth="1"/>
    <col min="12035" max="12035" width="14.28515625" style="175" customWidth="1"/>
    <col min="12036" max="12036" width="41.7109375" style="175" customWidth="1"/>
    <col min="12037" max="12037" width="58" style="175" customWidth="1"/>
    <col min="12038" max="12038" width="17.7109375" style="175" customWidth="1"/>
    <col min="12039" max="12039" width="13.5703125" style="175" customWidth="1"/>
    <col min="12040" max="12040" width="14.140625" style="175" customWidth="1"/>
    <col min="12041" max="12041" width="13" style="175" customWidth="1"/>
    <col min="12042" max="12042" width="11.85546875" style="175" customWidth="1"/>
    <col min="12043" max="12288" width="7.85546875" style="175"/>
    <col min="12289" max="12290" width="13.28515625" style="175" customWidth="1"/>
    <col min="12291" max="12291" width="14.28515625" style="175" customWidth="1"/>
    <col min="12292" max="12292" width="41.7109375" style="175" customWidth="1"/>
    <col min="12293" max="12293" width="58" style="175" customWidth="1"/>
    <col min="12294" max="12294" width="17.7109375" style="175" customWidth="1"/>
    <col min="12295" max="12295" width="13.5703125" style="175" customWidth="1"/>
    <col min="12296" max="12296" width="14.140625" style="175" customWidth="1"/>
    <col min="12297" max="12297" width="13" style="175" customWidth="1"/>
    <col min="12298" max="12298" width="11.85546875" style="175" customWidth="1"/>
    <col min="12299" max="12544" width="7.85546875" style="175"/>
    <col min="12545" max="12546" width="13.28515625" style="175" customWidth="1"/>
    <col min="12547" max="12547" width="14.28515625" style="175" customWidth="1"/>
    <col min="12548" max="12548" width="41.7109375" style="175" customWidth="1"/>
    <col min="12549" max="12549" width="58" style="175" customWidth="1"/>
    <col min="12550" max="12550" width="17.7109375" style="175" customWidth="1"/>
    <col min="12551" max="12551" width="13.5703125" style="175" customWidth="1"/>
    <col min="12552" max="12552" width="14.140625" style="175" customWidth="1"/>
    <col min="12553" max="12553" width="13" style="175" customWidth="1"/>
    <col min="12554" max="12554" width="11.85546875" style="175" customWidth="1"/>
    <col min="12555" max="12800" width="7.85546875" style="175"/>
    <col min="12801" max="12802" width="13.28515625" style="175" customWidth="1"/>
    <col min="12803" max="12803" width="14.28515625" style="175" customWidth="1"/>
    <col min="12804" max="12804" width="41.7109375" style="175" customWidth="1"/>
    <col min="12805" max="12805" width="58" style="175" customWidth="1"/>
    <col min="12806" max="12806" width="17.7109375" style="175" customWidth="1"/>
    <col min="12807" max="12807" width="13.5703125" style="175" customWidth="1"/>
    <col min="12808" max="12808" width="14.140625" style="175" customWidth="1"/>
    <col min="12809" max="12809" width="13" style="175" customWidth="1"/>
    <col min="12810" max="12810" width="11.85546875" style="175" customWidth="1"/>
    <col min="12811" max="13056" width="7.85546875" style="175"/>
    <col min="13057" max="13058" width="13.28515625" style="175" customWidth="1"/>
    <col min="13059" max="13059" width="14.28515625" style="175" customWidth="1"/>
    <col min="13060" max="13060" width="41.7109375" style="175" customWidth="1"/>
    <col min="13061" max="13061" width="58" style="175" customWidth="1"/>
    <col min="13062" max="13062" width="17.7109375" style="175" customWidth="1"/>
    <col min="13063" max="13063" width="13.5703125" style="175" customWidth="1"/>
    <col min="13064" max="13064" width="14.140625" style="175" customWidth="1"/>
    <col min="13065" max="13065" width="13" style="175" customWidth="1"/>
    <col min="13066" max="13066" width="11.85546875" style="175" customWidth="1"/>
    <col min="13067" max="13312" width="7.85546875" style="175"/>
    <col min="13313" max="13314" width="13.28515625" style="175" customWidth="1"/>
    <col min="13315" max="13315" width="14.28515625" style="175" customWidth="1"/>
    <col min="13316" max="13316" width="41.7109375" style="175" customWidth="1"/>
    <col min="13317" max="13317" width="58" style="175" customWidth="1"/>
    <col min="13318" max="13318" width="17.7109375" style="175" customWidth="1"/>
    <col min="13319" max="13319" width="13.5703125" style="175" customWidth="1"/>
    <col min="13320" max="13320" width="14.140625" style="175" customWidth="1"/>
    <col min="13321" max="13321" width="13" style="175" customWidth="1"/>
    <col min="13322" max="13322" width="11.85546875" style="175" customWidth="1"/>
    <col min="13323" max="13568" width="7.85546875" style="175"/>
    <col min="13569" max="13570" width="13.28515625" style="175" customWidth="1"/>
    <col min="13571" max="13571" width="14.28515625" style="175" customWidth="1"/>
    <col min="13572" max="13572" width="41.7109375" style="175" customWidth="1"/>
    <col min="13573" max="13573" width="58" style="175" customWidth="1"/>
    <col min="13574" max="13574" width="17.7109375" style="175" customWidth="1"/>
    <col min="13575" max="13575" width="13.5703125" style="175" customWidth="1"/>
    <col min="13576" max="13576" width="14.140625" style="175" customWidth="1"/>
    <col min="13577" max="13577" width="13" style="175" customWidth="1"/>
    <col min="13578" max="13578" width="11.85546875" style="175" customWidth="1"/>
    <col min="13579" max="13824" width="7.85546875" style="175"/>
    <col min="13825" max="13826" width="13.28515625" style="175" customWidth="1"/>
    <col min="13827" max="13827" width="14.28515625" style="175" customWidth="1"/>
    <col min="13828" max="13828" width="41.7109375" style="175" customWidth="1"/>
    <col min="13829" max="13829" width="58" style="175" customWidth="1"/>
    <col min="13830" max="13830" width="17.7109375" style="175" customWidth="1"/>
    <col min="13831" max="13831" width="13.5703125" style="175" customWidth="1"/>
    <col min="13832" max="13832" width="14.140625" style="175" customWidth="1"/>
    <col min="13833" max="13833" width="13" style="175" customWidth="1"/>
    <col min="13834" max="13834" width="11.85546875" style="175" customWidth="1"/>
    <col min="13835" max="14080" width="7.85546875" style="175"/>
    <col min="14081" max="14082" width="13.28515625" style="175" customWidth="1"/>
    <col min="14083" max="14083" width="14.28515625" style="175" customWidth="1"/>
    <col min="14084" max="14084" width="41.7109375" style="175" customWidth="1"/>
    <col min="14085" max="14085" width="58" style="175" customWidth="1"/>
    <col min="14086" max="14086" width="17.7109375" style="175" customWidth="1"/>
    <col min="14087" max="14087" width="13.5703125" style="175" customWidth="1"/>
    <col min="14088" max="14088" width="14.140625" style="175" customWidth="1"/>
    <col min="14089" max="14089" width="13" style="175" customWidth="1"/>
    <col min="14090" max="14090" width="11.85546875" style="175" customWidth="1"/>
    <col min="14091" max="14336" width="7.85546875" style="175"/>
    <col min="14337" max="14338" width="13.28515625" style="175" customWidth="1"/>
    <col min="14339" max="14339" width="14.28515625" style="175" customWidth="1"/>
    <col min="14340" max="14340" width="41.7109375" style="175" customWidth="1"/>
    <col min="14341" max="14341" width="58" style="175" customWidth="1"/>
    <col min="14342" max="14342" width="17.7109375" style="175" customWidth="1"/>
    <col min="14343" max="14343" width="13.5703125" style="175" customWidth="1"/>
    <col min="14344" max="14344" width="14.140625" style="175" customWidth="1"/>
    <col min="14345" max="14345" width="13" style="175" customWidth="1"/>
    <col min="14346" max="14346" width="11.85546875" style="175" customWidth="1"/>
    <col min="14347" max="14592" width="7.85546875" style="175"/>
    <col min="14593" max="14594" width="13.28515625" style="175" customWidth="1"/>
    <col min="14595" max="14595" width="14.28515625" style="175" customWidth="1"/>
    <col min="14596" max="14596" width="41.7109375" style="175" customWidth="1"/>
    <col min="14597" max="14597" width="58" style="175" customWidth="1"/>
    <col min="14598" max="14598" width="17.7109375" style="175" customWidth="1"/>
    <col min="14599" max="14599" width="13.5703125" style="175" customWidth="1"/>
    <col min="14600" max="14600" width="14.140625" style="175" customWidth="1"/>
    <col min="14601" max="14601" width="13" style="175" customWidth="1"/>
    <col min="14602" max="14602" width="11.85546875" style="175" customWidth="1"/>
    <col min="14603" max="14848" width="7.85546875" style="175"/>
    <col min="14849" max="14850" width="13.28515625" style="175" customWidth="1"/>
    <col min="14851" max="14851" width="14.28515625" style="175" customWidth="1"/>
    <col min="14852" max="14852" width="41.7109375" style="175" customWidth="1"/>
    <col min="14853" max="14853" width="58" style="175" customWidth="1"/>
    <col min="14854" max="14854" width="17.7109375" style="175" customWidth="1"/>
    <col min="14855" max="14855" width="13.5703125" style="175" customWidth="1"/>
    <col min="14856" max="14856" width="14.140625" style="175" customWidth="1"/>
    <col min="14857" max="14857" width="13" style="175" customWidth="1"/>
    <col min="14858" max="14858" width="11.85546875" style="175" customWidth="1"/>
    <col min="14859" max="15104" width="7.85546875" style="175"/>
    <col min="15105" max="15106" width="13.28515625" style="175" customWidth="1"/>
    <col min="15107" max="15107" width="14.28515625" style="175" customWidth="1"/>
    <col min="15108" max="15108" width="41.7109375" style="175" customWidth="1"/>
    <col min="15109" max="15109" width="58" style="175" customWidth="1"/>
    <col min="15110" max="15110" width="17.7109375" style="175" customWidth="1"/>
    <col min="15111" max="15111" width="13.5703125" style="175" customWidth="1"/>
    <col min="15112" max="15112" width="14.140625" style="175" customWidth="1"/>
    <col min="15113" max="15113" width="13" style="175" customWidth="1"/>
    <col min="15114" max="15114" width="11.85546875" style="175" customWidth="1"/>
    <col min="15115" max="15360" width="7.85546875" style="175"/>
    <col min="15361" max="15362" width="13.28515625" style="175" customWidth="1"/>
    <col min="15363" max="15363" width="14.28515625" style="175" customWidth="1"/>
    <col min="15364" max="15364" width="41.7109375" style="175" customWidth="1"/>
    <col min="15365" max="15365" width="58" style="175" customWidth="1"/>
    <col min="15366" max="15366" width="17.7109375" style="175" customWidth="1"/>
    <col min="15367" max="15367" width="13.5703125" style="175" customWidth="1"/>
    <col min="15368" max="15368" width="14.140625" style="175" customWidth="1"/>
    <col min="15369" max="15369" width="13" style="175" customWidth="1"/>
    <col min="15370" max="15370" width="11.85546875" style="175" customWidth="1"/>
    <col min="15371" max="15616" width="7.85546875" style="175"/>
    <col min="15617" max="15618" width="13.28515625" style="175" customWidth="1"/>
    <col min="15619" max="15619" width="14.28515625" style="175" customWidth="1"/>
    <col min="15620" max="15620" width="41.7109375" style="175" customWidth="1"/>
    <col min="15621" max="15621" width="58" style="175" customWidth="1"/>
    <col min="15622" max="15622" width="17.7109375" style="175" customWidth="1"/>
    <col min="15623" max="15623" width="13.5703125" style="175" customWidth="1"/>
    <col min="15624" max="15624" width="14.140625" style="175" customWidth="1"/>
    <col min="15625" max="15625" width="13" style="175" customWidth="1"/>
    <col min="15626" max="15626" width="11.85546875" style="175" customWidth="1"/>
    <col min="15627" max="15872" width="7.85546875" style="175"/>
    <col min="15873" max="15874" width="13.28515625" style="175" customWidth="1"/>
    <col min="15875" max="15875" width="14.28515625" style="175" customWidth="1"/>
    <col min="15876" max="15876" width="41.7109375" style="175" customWidth="1"/>
    <col min="15877" max="15877" width="58" style="175" customWidth="1"/>
    <col min="15878" max="15878" width="17.7109375" style="175" customWidth="1"/>
    <col min="15879" max="15879" width="13.5703125" style="175" customWidth="1"/>
    <col min="15880" max="15880" width="14.140625" style="175" customWidth="1"/>
    <col min="15881" max="15881" width="13" style="175" customWidth="1"/>
    <col min="15882" max="15882" width="11.85546875" style="175" customWidth="1"/>
    <col min="15883" max="16128" width="7.85546875" style="175"/>
    <col min="16129" max="16130" width="13.28515625" style="175" customWidth="1"/>
    <col min="16131" max="16131" width="14.28515625" style="175" customWidth="1"/>
    <col min="16132" max="16132" width="41.7109375" style="175" customWidth="1"/>
    <col min="16133" max="16133" width="58" style="175" customWidth="1"/>
    <col min="16134" max="16134" width="17.7109375" style="175" customWidth="1"/>
    <col min="16135" max="16135" width="13.5703125" style="175" customWidth="1"/>
    <col min="16136" max="16136" width="14.140625" style="175" customWidth="1"/>
    <col min="16137" max="16137" width="13" style="175" customWidth="1"/>
    <col min="16138" max="16138" width="11.85546875" style="175" customWidth="1"/>
    <col min="16139" max="16384" width="7.85546875" style="175"/>
  </cols>
  <sheetData>
    <row r="1" spans="1:10" ht="18.75" x14ac:dyDescent="0.2">
      <c r="H1" s="299" t="s">
        <v>155</v>
      </c>
      <c r="I1" s="300"/>
      <c r="J1" s="300"/>
    </row>
    <row r="2" spans="1:10" ht="36.75" customHeight="1" x14ac:dyDescent="0.2">
      <c r="G2" s="176"/>
      <c r="H2" s="240" t="s">
        <v>186</v>
      </c>
      <c r="I2" s="240"/>
      <c r="J2" s="241"/>
    </row>
    <row r="3" spans="1:10" ht="21.75" customHeight="1" x14ac:dyDescent="0.2">
      <c r="H3" s="242" t="s">
        <v>182</v>
      </c>
      <c r="I3" s="243"/>
      <c r="J3" s="243"/>
    </row>
    <row r="4" spans="1:10" ht="13.5" customHeight="1" x14ac:dyDescent="0.2">
      <c r="H4" s="65" t="s">
        <v>160</v>
      </c>
      <c r="I4" s="64"/>
      <c r="J4" s="64"/>
    </row>
    <row r="5" spans="1:10" s="177" customFormat="1" ht="15.75" customHeight="1" x14ac:dyDescent="0.25">
      <c r="A5" s="301" t="s">
        <v>141</v>
      </c>
      <c r="B5" s="301"/>
      <c r="C5" s="301"/>
      <c r="D5" s="301"/>
      <c r="E5" s="301"/>
      <c r="F5" s="301"/>
      <c r="G5" s="301"/>
      <c r="H5" s="301"/>
      <c r="I5" s="301"/>
      <c r="J5" s="301"/>
    </row>
    <row r="6" spans="1:10" ht="18.75" x14ac:dyDescent="0.3">
      <c r="A6" s="302" t="s">
        <v>75</v>
      </c>
      <c r="B6" s="302"/>
      <c r="C6" s="178"/>
      <c r="D6" s="178"/>
      <c r="E6" s="178"/>
      <c r="F6" s="178"/>
      <c r="G6" s="178"/>
      <c r="H6" s="178"/>
      <c r="I6" s="178"/>
      <c r="J6" s="178"/>
    </row>
    <row r="7" spans="1:10" ht="22.5" customHeight="1" x14ac:dyDescent="0.2">
      <c r="A7" s="298" t="s">
        <v>13</v>
      </c>
      <c r="B7" s="298"/>
      <c r="C7" s="179"/>
      <c r="D7" s="179"/>
      <c r="E7" s="179"/>
      <c r="F7" s="179"/>
      <c r="G7" s="179"/>
      <c r="H7" s="179"/>
      <c r="I7" s="179"/>
      <c r="J7" s="180" t="s">
        <v>142</v>
      </c>
    </row>
    <row r="8" spans="1:10" ht="12.75" customHeight="1" x14ac:dyDescent="0.2">
      <c r="A8" s="295" t="s">
        <v>143</v>
      </c>
      <c r="B8" s="295" t="s">
        <v>67</v>
      </c>
      <c r="C8" s="295" t="s">
        <v>17</v>
      </c>
      <c r="D8" s="295" t="s">
        <v>144</v>
      </c>
      <c r="E8" s="294" t="s">
        <v>145</v>
      </c>
      <c r="F8" s="294" t="s">
        <v>146</v>
      </c>
      <c r="G8" s="294" t="s">
        <v>4</v>
      </c>
      <c r="H8" s="295" t="s">
        <v>5</v>
      </c>
      <c r="I8" s="294" t="s">
        <v>6</v>
      </c>
      <c r="J8" s="294"/>
    </row>
    <row r="9" spans="1:10" ht="93" customHeight="1" x14ac:dyDescent="0.2">
      <c r="A9" s="295"/>
      <c r="B9" s="295"/>
      <c r="C9" s="295"/>
      <c r="D9" s="295"/>
      <c r="E9" s="294"/>
      <c r="F9" s="294"/>
      <c r="G9" s="294"/>
      <c r="H9" s="295"/>
      <c r="I9" s="181" t="s">
        <v>7</v>
      </c>
      <c r="J9" s="182" t="s">
        <v>8</v>
      </c>
    </row>
    <row r="10" spans="1:10" ht="18.75" customHeight="1" x14ac:dyDescent="0.2">
      <c r="A10" s="183">
        <v>1</v>
      </c>
      <c r="B10" s="183">
        <v>2</v>
      </c>
      <c r="C10" s="183">
        <v>3</v>
      </c>
      <c r="D10" s="183">
        <v>4</v>
      </c>
      <c r="E10" s="183">
        <v>5</v>
      </c>
      <c r="F10" s="183">
        <v>6</v>
      </c>
      <c r="G10" s="183">
        <v>7</v>
      </c>
      <c r="H10" s="183">
        <v>8</v>
      </c>
      <c r="I10" s="183">
        <v>9</v>
      </c>
      <c r="J10" s="183">
        <v>10</v>
      </c>
    </row>
    <row r="11" spans="1:10" ht="54" customHeight="1" x14ac:dyDescent="0.2">
      <c r="A11" s="199" t="s">
        <v>38</v>
      </c>
      <c r="B11" s="199" t="s">
        <v>39</v>
      </c>
      <c r="C11" s="200"/>
      <c r="D11" s="201" t="s">
        <v>166</v>
      </c>
      <c r="E11" s="202"/>
      <c r="F11" s="202"/>
      <c r="G11" s="194">
        <f t="shared" ref="G11:G18" si="0">H11+I11</f>
        <v>-20000</v>
      </c>
      <c r="H11" s="195">
        <f t="shared" ref="H11:J12" si="1">H12</f>
        <v>-20000</v>
      </c>
      <c r="I11" s="195">
        <f t="shared" si="1"/>
        <v>0</v>
      </c>
      <c r="J11" s="195">
        <f t="shared" si="1"/>
        <v>0</v>
      </c>
    </row>
    <row r="12" spans="1:10" ht="60.75" customHeight="1" x14ac:dyDescent="0.2">
      <c r="A12" s="199" t="s">
        <v>41</v>
      </c>
      <c r="B12" s="199" t="s">
        <v>39</v>
      </c>
      <c r="C12" s="200"/>
      <c r="D12" s="201" t="s">
        <v>167</v>
      </c>
      <c r="E12" s="202"/>
      <c r="F12" s="202"/>
      <c r="G12" s="194">
        <f t="shared" si="0"/>
        <v>-20000</v>
      </c>
      <c r="H12" s="195">
        <f t="shared" si="1"/>
        <v>-20000</v>
      </c>
      <c r="I12" s="195">
        <f t="shared" si="1"/>
        <v>0</v>
      </c>
      <c r="J12" s="195">
        <f t="shared" si="1"/>
        <v>0</v>
      </c>
    </row>
    <row r="13" spans="1:10" ht="57.75" customHeight="1" x14ac:dyDescent="0.2">
      <c r="A13" s="203" t="s">
        <v>43</v>
      </c>
      <c r="B13" s="203" t="s">
        <v>44</v>
      </c>
      <c r="C13" s="203" t="s">
        <v>45</v>
      </c>
      <c r="D13" s="204" t="s">
        <v>76</v>
      </c>
      <c r="E13" s="219" t="s">
        <v>165</v>
      </c>
      <c r="F13" s="218" t="s">
        <v>170</v>
      </c>
      <c r="G13" s="194">
        <f t="shared" si="0"/>
        <v>-20000</v>
      </c>
      <c r="H13" s="232">
        <v>-20000</v>
      </c>
      <c r="I13" s="195"/>
      <c r="J13" s="195"/>
    </row>
    <row r="14" spans="1:10" ht="49.5" customHeight="1" x14ac:dyDescent="0.2">
      <c r="A14" s="205" t="s">
        <v>47</v>
      </c>
      <c r="B14" s="206" t="s">
        <v>48</v>
      </c>
      <c r="C14" s="207"/>
      <c r="D14" s="208" t="s">
        <v>168</v>
      </c>
      <c r="E14" s="209"/>
      <c r="F14" s="210"/>
      <c r="G14" s="194">
        <f t="shared" si="0"/>
        <v>-20000</v>
      </c>
      <c r="H14" s="194">
        <f t="shared" ref="H14:J14" si="2">H15</f>
        <v>-20000</v>
      </c>
      <c r="I14" s="194">
        <f t="shared" si="2"/>
        <v>0</v>
      </c>
      <c r="J14" s="194">
        <f t="shared" si="2"/>
        <v>0</v>
      </c>
    </row>
    <row r="15" spans="1:10" ht="48.75" customHeight="1" x14ac:dyDescent="0.2">
      <c r="A15" s="205" t="s">
        <v>50</v>
      </c>
      <c r="B15" s="206" t="s">
        <v>48</v>
      </c>
      <c r="C15" s="207"/>
      <c r="D15" s="208" t="s">
        <v>169</v>
      </c>
      <c r="E15" s="209"/>
      <c r="F15" s="210"/>
      <c r="G15" s="194">
        <f t="shared" si="0"/>
        <v>-20000</v>
      </c>
      <c r="H15" s="194">
        <f>H16</f>
        <v>-20000</v>
      </c>
      <c r="I15" s="194">
        <f>I18</f>
        <v>0</v>
      </c>
      <c r="J15" s="194">
        <f>J18</f>
        <v>0</v>
      </c>
    </row>
    <row r="16" spans="1:10" ht="37.5" customHeight="1" x14ac:dyDescent="0.2">
      <c r="A16" s="211" t="s">
        <v>147</v>
      </c>
      <c r="B16" s="211" t="s">
        <v>148</v>
      </c>
      <c r="C16" s="211" t="s">
        <v>149</v>
      </c>
      <c r="D16" s="212" t="s">
        <v>150</v>
      </c>
      <c r="E16" s="209"/>
      <c r="F16" s="210"/>
      <c r="G16" s="194">
        <f t="shared" si="0"/>
        <v>-20000</v>
      </c>
      <c r="H16" s="194">
        <f>H17+H18</f>
        <v>-20000</v>
      </c>
      <c r="I16" s="194"/>
      <c r="J16" s="194"/>
    </row>
    <row r="17" spans="1:16138" ht="79.5" customHeight="1" x14ac:dyDescent="0.2">
      <c r="A17" s="233" t="s">
        <v>173</v>
      </c>
      <c r="B17" s="233" t="s">
        <v>173</v>
      </c>
      <c r="C17" s="233" t="s">
        <v>173</v>
      </c>
      <c r="D17" s="233" t="s">
        <v>173</v>
      </c>
      <c r="E17" s="234" t="s">
        <v>174</v>
      </c>
      <c r="F17" s="235" t="s">
        <v>185</v>
      </c>
      <c r="G17" s="194">
        <f t="shared" si="0"/>
        <v>-30000</v>
      </c>
      <c r="H17" s="196">
        <v>-30000</v>
      </c>
      <c r="I17" s="197"/>
      <c r="J17" s="197"/>
    </row>
    <row r="18" spans="1:16138" ht="56.25" x14ac:dyDescent="0.2">
      <c r="A18" s="233" t="s">
        <v>173</v>
      </c>
      <c r="B18" s="233" t="s">
        <v>173</v>
      </c>
      <c r="C18" s="233" t="s">
        <v>173</v>
      </c>
      <c r="D18" s="233" t="s">
        <v>173</v>
      </c>
      <c r="E18" s="213" t="s">
        <v>151</v>
      </c>
      <c r="F18" s="189" t="s">
        <v>152</v>
      </c>
      <c r="G18" s="194">
        <f t="shared" si="0"/>
        <v>10000</v>
      </c>
      <c r="H18" s="196">
        <v>10000</v>
      </c>
      <c r="I18" s="197"/>
      <c r="J18" s="197"/>
    </row>
    <row r="19" spans="1:16138" s="186" customFormat="1" ht="29.25" customHeight="1" x14ac:dyDescent="0.2">
      <c r="A19" s="214" t="s">
        <v>153</v>
      </c>
      <c r="B19" s="215"/>
      <c r="C19" s="215"/>
      <c r="D19" s="216"/>
      <c r="E19" s="217" t="s">
        <v>154</v>
      </c>
      <c r="F19" s="217"/>
      <c r="G19" s="198">
        <f>H19+I19</f>
        <v>-40000</v>
      </c>
      <c r="H19" s="197">
        <f>H11+H14</f>
        <v>-40000</v>
      </c>
      <c r="I19" s="197">
        <f>I14</f>
        <v>0</v>
      </c>
      <c r="J19" s="197">
        <f>J14</f>
        <v>0</v>
      </c>
    </row>
    <row r="21" spans="1:16138" ht="16.5" customHeight="1" x14ac:dyDescent="0.2"/>
    <row r="22" spans="1:16138" ht="18.75" x14ac:dyDescent="0.3">
      <c r="B22" s="296" t="s">
        <v>178</v>
      </c>
      <c r="C22" s="296"/>
      <c r="D22" s="296"/>
      <c r="E22" s="33"/>
      <c r="F22" s="297" t="s">
        <v>179</v>
      </c>
      <c r="G22" s="297"/>
      <c r="H22" s="297"/>
    </row>
    <row r="25" spans="1:16138" s="174" customFormat="1" x14ac:dyDescent="0.2">
      <c r="G25" s="187"/>
    </row>
    <row r="26" spans="1:16138" s="174" customFormat="1" ht="18.75" x14ac:dyDescent="0.2">
      <c r="E26" s="188"/>
      <c r="F26" s="189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  <c r="BR26" s="175"/>
      <c r="BS26" s="175"/>
      <c r="BT26" s="175"/>
      <c r="BU26" s="175"/>
      <c r="BV26" s="175"/>
      <c r="BW26" s="175"/>
      <c r="BX26" s="175"/>
      <c r="BY26" s="175"/>
      <c r="BZ26" s="175"/>
      <c r="CA26" s="175"/>
      <c r="CB26" s="175"/>
      <c r="CC26" s="175"/>
      <c r="CD26" s="175"/>
      <c r="CE26" s="175"/>
      <c r="CF26" s="175"/>
      <c r="CG26" s="175"/>
      <c r="CH26" s="175"/>
      <c r="CI26" s="175"/>
      <c r="CJ26" s="175"/>
      <c r="CK26" s="175"/>
      <c r="CL26" s="175"/>
      <c r="CM26" s="175"/>
      <c r="CN26" s="175"/>
      <c r="CO26" s="175"/>
      <c r="CP26" s="175"/>
      <c r="CQ26" s="175"/>
      <c r="CR26" s="175"/>
      <c r="CS26" s="175"/>
      <c r="CT26" s="175"/>
      <c r="CU26" s="175"/>
      <c r="CV26" s="175"/>
      <c r="CW26" s="175"/>
      <c r="CX26" s="175"/>
      <c r="CY26" s="175"/>
      <c r="CZ26" s="175"/>
      <c r="DA26" s="175"/>
      <c r="DB26" s="175"/>
      <c r="DC26" s="175"/>
      <c r="DD26" s="175"/>
      <c r="DE26" s="175"/>
      <c r="DF26" s="175"/>
      <c r="DG26" s="175"/>
      <c r="DH26" s="175"/>
      <c r="DI26" s="175"/>
      <c r="DJ26" s="175"/>
      <c r="DK26" s="175"/>
      <c r="DL26" s="175"/>
      <c r="DM26" s="175"/>
      <c r="DN26" s="175"/>
      <c r="DO26" s="175"/>
      <c r="DP26" s="175"/>
      <c r="DQ26" s="175"/>
      <c r="DR26" s="175"/>
      <c r="DS26" s="175"/>
      <c r="DT26" s="175"/>
      <c r="DU26" s="175"/>
      <c r="DV26" s="175"/>
      <c r="DW26" s="175"/>
      <c r="DX26" s="175"/>
      <c r="DY26" s="175"/>
      <c r="DZ26" s="175"/>
      <c r="EA26" s="175"/>
      <c r="EB26" s="175"/>
      <c r="EC26" s="175"/>
      <c r="ED26" s="175"/>
      <c r="EE26" s="175"/>
      <c r="EF26" s="175"/>
      <c r="EG26" s="175"/>
      <c r="EH26" s="175"/>
      <c r="EI26" s="175"/>
      <c r="EJ26" s="175"/>
      <c r="EK26" s="175"/>
      <c r="EL26" s="175"/>
      <c r="EM26" s="175"/>
      <c r="EN26" s="175"/>
      <c r="EO26" s="175"/>
      <c r="EP26" s="175"/>
      <c r="EQ26" s="175"/>
      <c r="ER26" s="175"/>
      <c r="ES26" s="175"/>
      <c r="ET26" s="175"/>
      <c r="EU26" s="175"/>
      <c r="EV26" s="175"/>
      <c r="EW26" s="175"/>
      <c r="EX26" s="175"/>
      <c r="EY26" s="175"/>
      <c r="EZ26" s="175"/>
      <c r="FA26" s="175"/>
      <c r="FB26" s="175"/>
      <c r="FC26" s="175"/>
      <c r="FD26" s="175"/>
      <c r="FE26" s="175"/>
      <c r="FF26" s="175"/>
      <c r="FG26" s="175"/>
      <c r="FH26" s="175"/>
      <c r="FI26" s="175"/>
      <c r="FJ26" s="175"/>
      <c r="FK26" s="175"/>
      <c r="FL26" s="175"/>
      <c r="FM26" s="175"/>
      <c r="FN26" s="175"/>
      <c r="FO26" s="175"/>
      <c r="FP26" s="175"/>
      <c r="FQ26" s="175"/>
      <c r="FR26" s="175"/>
      <c r="FS26" s="175"/>
      <c r="FT26" s="175"/>
      <c r="FU26" s="175"/>
      <c r="FV26" s="175"/>
      <c r="FW26" s="175"/>
      <c r="FX26" s="175"/>
      <c r="FY26" s="175"/>
      <c r="FZ26" s="175"/>
      <c r="GA26" s="175"/>
      <c r="GB26" s="175"/>
      <c r="GC26" s="175"/>
      <c r="GD26" s="175"/>
      <c r="GE26" s="175"/>
      <c r="GF26" s="175"/>
      <c r="GG26" s="175"/>
      <c r="GH26" s="175"/>
      <c r="GI26" s="175"/>
      <c r="GJ26" s="175"/>
      <c r="GK26" s="175"/>
      <c r="GL26" s="175"/>
      <c r="GM26" s="175"/>
      <c r="GN26" s="175"/>
      <c r="GO26" s="175"/>
      <c r="GP26" s="175"/>
      <c r="GQ26" s="175"/>
      <c r="GR26" s="175"/>
      <c r="GS26" s="175"/>
      <c r="GT26" s="175"/>
      <c r="GU26" s="175"/>
      <c r="GV26" s="175"/>
      <c r="GW26" s="175"/>
      <c r="GX26" s="175"/>
      <c r="GY26" s="175"/>
      <c r="GZ26" s="175"/>
      <c r="HA26" s="175"/>
      <c r="HB26" s="175"/>
      <c r="HC26" s="175"/>
      <c r="HD26" s="175"/>
      <c r="HE26" s="175"/>
      <c r="HF26" s="175"/>
      <c r="HG26" s="175"/>
      <c r="HH26" s="175"/>
      <c r="HI26" s="175"/>
      <c r="HJ26" s="175"/>
      <c r="HK26" s="175"/>
      <c r="HL26" s="175"/>
      <c r="HM26" s="175"/>
      <c r="HN26" s="175"/>
      <c r="HO26" s="175"/>
      <c r="HP26" s="175"/>
      <c r="HQ26" s="175"/>
      <c r="HR26" s="175"/>
      <c r="HS26" s="175"/>
      <c r="HT26" s="175"/>
      <c r="HU26" s="175"/>
      <c r="HV26" s="175"/>
      <c r="HW26" s="175"/>
      <c r="HX26" s="175"/>
      <c r="HY26" s="175"/>
      <c r="HZ26" s="175"/>
      <c r="IA26" s="175"/>
      <c r="IB26" s="175"/>
      <c r="IC26" s="175"/>
      <c r="ID26" s="175"/>
      <c r="IE26" s="175"/>
      <c r="IF26" s="175"/>
      <c r="IG26" s="175"/>
      <c r="IH26" s="175"/>
      <c r="II26" s="175"/>
      <c r="IJ26" s="175"/>
      <c r="IK26" s="175"/>
      <c r="IL26" s="175"/>
      <c r="IM26" s="175"/>
      <c r="IN26" s="175"/>
      <c r="IO26" s="175"/>
      <c r="IP26" s="175"/>
      <c r="IQ26" s="175"/>
      <c r="IR26" s="175"/>
      <c r="IS26" s="175"/>
      <c r="IT26" s="175"/>
      <c r="IU26" s="175"/>
      <c r="IV26" s="175"/>
      <c r="IW26" s="175"/>
      <c r="IX26" s="175"/>
      <c r="IY26" s="175"/>
      <c r="IZ26" s="175"/>
      <c r="JA26" s="175"/>
      <c r="JB26" s="175"/>
      <c r="JC26" s="175"/>
      <c r="JD26" s="175"/>
      <c r="JE26" s="175"/>
      <c r="JF26" s="175"/>
      <c r="JG26" s="175"/>
      <c r="JH26" s="175"/>
      <c r="JI26" s="175"/>
      <c r="JJ26" s="175"/>
      <c r="JK26" s="175"/>
      <c r="JL26" s="175"/>
      <c r="JM26" s="175"/>
      <c r="JN26" s="175"/>
      <c r="JO26" s="175"/>
      <c r="JP26" s="175"/>
      <c r="JQ26" s="175"/>
      <c r="JR26" s="175"/>
      <c r="JS26" s="175"/>
      <c r="JT26" s="175"/>
      <c r="JU26" s="175"/>
      <c r="JV26" s="175"/>
      <c r="JW26" s="175"/>
      <c r="JX26" s="175"/>
      <c r="JY26" s="175"/>
      <c r="JZ26" s="175"/>
      <c r="KA26" s="175"/>
      <c r="KB26" s="175"/>
      <c r="KC26" s="175"/>
      <c r="KD26" s="175"/>
      <c r="KE26" s="175"/>
      <c r="KF26" s="175"/>
      <c r="KG26" s="175"/>
      <c r="KH26" s="175"/>
      <c r="KI26" s="175"/>
      <c r="KJ26" s="175"/>
      <c r="KK26" s="175"/>
      <c r="KL26" s="175"/>
      <c r="KM26" s="175"/>
      <c r="KN26" s="175"/>
      <c r="KO26" s="175"/>
      <c r="KP26" s="175"/>
      <c r="KQ26" s="175"/>
      <c r="KR26" s="175"/>
      <c r="KS26" s="175"/>
      <c r="KT26" s="175"/>
      <c r="KU26" s="175"/>
      <c r="KV26" s="175"/>
      <c r="KW26" s="175"/>
      <c r="KX26" s="175"/>
      <c r="KY26" s="175"/>
      <c r="KZ26" s="175"/>
      <c r="LA26" s="175"/>
      <c r="LB26" s="175"/>
      <c r="LC26" s="175"/>
      <c r="LD26" s="175"/>
      <c r="LE26" s="175"/>
      <c r="LF26" s="175"/>
      <c r="LG26" s="175"/>
      <c r="LH26" s="175"/>
      <c r="LI26" s="175"/>
      <c r="LJ26" s="175"/>
      <c r="LK26" s="175"/>
      <c r="LL26" s="175"/>
      <c r="LM26" s="175"/>
      <c r="LN26" s="175"/>
      <c r="LO26" s="175"/>
      <c r="LP26" s="175"/>
      <c r="LQ26" s="175"/>
      <c r="LR26" s="175"/>
      <c r="LS26" s="175"/>
      <c r="LT26" s="175"/>
      <c r="LU26" s="175"/>
      <c r="LV26" s="175"/>
      <c r="LW26" s="175"/>
      <c r="LX26" s="175"/>
      <c r="LY26" s="175"/>
      <c r="LZ26" s="175"/>
      <c r="MA26" s="175"/>
      <c r="MB26" s="175"/>
      <c r="MC26" s="175"/>
      <c r="MD26" s="175"/>
      <c r="ME26" s="175"/>
      <c r="MF26" s="175"/>
      <c r="MG26" s="175"/>
      <c r="MH26" s="175"/>
      <c r="MI26" s="175"/>
      <c r="MJ26" s="175"/>
      <c r="MK26" s="175"/>
      <c r="ML26" s="175"/>
      <c r="MM26" s="175"/>
      <c r="MN26" s="175"/>
      <c r="MO26" s="175"/>
      <c r="MP26" s="175"/>
      <c r="MQ26" s="175"/>
      <c r="MR26" s="175"/>
      <c r="MS26" s="175"/>
      <c r="MT26" s="175"/>
      <c r="MU26" s="175"/>
      <c r="MV26" s="175"/>
      <c r="MW26" s="175"/>
      <c r="MX26" s="175"/>
      <c r="MY26" s="175"/>
      <c r="MZ26" s="175"/>
      <c r="NA26" s="175"/>
      <c r="NB26" s="175"/>
      <c r="NC26" s="175"/>
      <c r="ND26" s="175"/>
      <c r="NE26" s="175"/>
      <c r="NF26" s="175"/>
      <c r="NG26" s="175"/>
      <c r="NH26" s="175"/>
      <c r="NI26" s="175"/>
      <c r="NJ26" s="175"/>
      <c r="NK26" s="175"/>
      <c r="NL26" s="175"/>
      <c r="NM26" s="175"/>
      <c r="NN26" s="175"/>
      <c r="NO26" s="175"/>
      <c r="NP26" s="175"/>
      <c r="NQ26" s="175"/>
      <c r="NR26" s="175"/>
      <c r="NS26" s="175"/>
      <c r="NT26" s="175"/>
      <c r="NU26" s="175"/>
      <c r="NV26" s="175"/>
      <c r="NW26" s="175"/>
      <c r="NX26" s="175"/>
      <c r="NY26" s="175"/>
      <c r="NZ26" s="175"/>
      <c r="OA26" s="175"/>
      <c r="OB26" s="175"/>
      <c r="OC26" s="175"/>
      <c r="OD26" s="175"/>
      <c r="OE26" s="175"/>
      <c r="OF26" s="175"/>
      <c r="OG26" s="175"/>
      <c r="OH26" s="175"/>
      <c r="OI26" s="175"/>
      <c r="OJ26" s="175"/>
      <c r="OK26" s="175"/>
      <c r="OL26" s="175"/>
      <c r="OM26" s="175"/>
      <c r="ON26" s="175"/>
      <c r="OO26" s="175"/>
      <c r="OP26" s="175"/>
      <c r="OQ26" s="175"/>
      <c r="OR26" s="175"/>
      <c r="OS26" s="175"/>
      <c r="OT26" s="175"/>
      <c r="OU26" s="175"/>
      <c r="OV26" s="175"/>
      <c r="OW26" s="175"/>
      <c r="OX26" s="175"/>
      <c r="OY26" s="175"/>
      <c r="OZ26" s="175"/>
      <c r="PA26" s="175"/>
      <c r="PB26" s="175"/>
      <c r="PC26" s="175"/>
      <c r="PD26" s="175"/>
      <c r="PE26" s="175"/>
      <c r="PF26" s="175"/>
      <c r="PG26" s="175"/>
      <c r="PH26" s="175"/>
      <c r="PI26" s="175"/>
      <c r="PJ26" s="175"/>
      <c r="PK26" s="175"/>
      <c r="PL26" s="175"/>
      <c r="PM26" s="175"/>
      <c r="PN26" s="175"/>
      <c r="PO26" s="175"/>
      <c r="PP26" s="175"/>
      <c r="PQ26" s="175"/>
      <c r="PR26" s="175"/>
      <c r="PS26" s="175"/>
      <c r="PT26" s="175"/>
      <c r="PU26" s="175"/>
      <c r="PV26" s="175"/>
      <c r="PW26" s="175"/>
      <c r="PX26" s="175"/>
      <c r="PY26" s="175"/>
      <c r="PZ26" s="175"/>
      <c r="QA26" s="175"/>
      <c r="QB26" s="175"/>
      <c r="QC26" s="175"/>
      <c r="QD26" s="175"/>
      <c r="QE26" s="175"/>
      <c r="QF26" s="175"/>
      <c r="QG26" s="175"/>
      <c r="QH26" s="175"/>
      <c r="QI26" s="175"/>
      <c r="QJ26" s="175"/>
      <c r="QK26" s="175"/>
      <c r="QL26" s="175"/>
      <c r="QM26" s="175"/>
      <c r="QN26" s="175"/>
      <c r="QO26" s="175"/>
      <c r="QP26" s="175"/>
      <c r="QQ26" s="175"/>
      <c r="QR26" s="175"/>
      <c r="QS26" s="175"/>
      <c r="QT26" s="175"/>
      <c r="QU26" s="175"/>
      <c r="QV26" s="175"/>
      <c r="QW26" s="175"/>
      <c r="QX26" s="175"/>
      <c r="QY26" s="175"/>
      <c r="QZ26" s="175"/>
      <c r="RA26" s="175"/>
      <c r="RB26" s="175"/>
      <c r="RC26" s="175"/>
      <c r="RD26" s="175"/>
      <c r="RE26" s="175"/>
      <c r="RF26" s="175"/>
      <c r="RG26" s="175"/>
      <c r="RH26" s="175"/>
      <c r="RI26" s="175"/>
      <c r="RJ26" s="175"/>
      <c r="RK26" s="175"/>
      <c r="RL26" s="175"/>
      <c r="RM26" s="175"/>
      <c r="RN26" s="175"/>
      <c r="RO26" s="175"/>
      <c r="RP26" s="175"/>
      <c r="RQ26" s="175"/>
      <c r="RR26" s="175"/>
      <c r="RS26" s="175"/>
      <c r="RT26" s="175"/>
      <c r="RU26" s="175"/>
      <c r="RV26" s="175"/>
      <c r="RW26" s="175"/>
      <c r="RX26" s="175"/>
      <c r="RY26" s="175"/>
      <c r="RZ26" s="175"/>
      <c r="SA26" s="175"/>
      <c r="SB26" s="175"/>
      <c r="SC26" s="175"/>
      <c r="SD26" s="175"/>
      <c r="SE26" s="175"/>
      <c r="SF26" s="175"/>
      <c r="SG26" s="175"/>
      <c r="SH26" s="175"/>
      <c r="SI26" s="175"/>
      <c r="SJ26" s="175"/>
      <c r="SK26" s="175"/>
      <c r="SL26" s="175"/>
      <c r="SM26" s="175"/>
      <c r="SN26" s="175"/>
      <c r="SO26" s="175"/>
      <c r="SP26" s="175"/>
      <c r="SQ26" s="175"/>
      <c r="SR26" s="175"/>
      <c r="SS26" s="175"/>
      <c r="ST26" s="175"/>
      <c r="SU26" s="175"/>
      <c r="SV26" s="175"/>
      <c r="SW26" s="175"/>
      <c r="SX26" s="175"/>
      <c r="SY26" s="175"/>
      <c r="SZ26" s="175"/>
      <c r="TA26" s="175"/>
      <c r="TB26" s="175"/>
      <c r="TC26" s="175"/>
      <c r="TD26" s="175"/>
      <c r="TE26" s="175"/>
      <c r="TF26" s="175"/>
      <c r="TG26" s="175"/>
      <c r="TH26" s="175"/>
      <c r="TI26" s="175"/>
      <c r="TJ26" s="175"/>
      <c r="TK26" s="175"/>
      <c r="TL26" s="175"/>
      <c r="TM26" s="175"/>
      <c r="TN26" s="175"/>
      <c r="TO26" s="175"/>
      <c r="TP26" s="175"/>
      <c r="TQ26" s="175"/>
      <c r="TR26" s="175"/>
      <c r="TS26" s="175"/>
      <c r="TT26" s="175"/>
      <c r="TU26" s="175"/>
      <c r="TV26" s="175"/>
      <c r="TW26" s="175"/>
      <c r="TX26" s="175"/>
      <c r="TY26" s="175"/>
      <c r="TZ26" s="175"/>
      <c r="UA26" s="175"/>
      <c r="UB26" s="175"/>
      <c r="UC26" s="175"/>
      <c r="UD26" s="175"/>
      <c r="UE26" s="175"/>
      <c r="UF26" s="175"/>
      <c r="UG26" s="175"/>
      <c r="UH26" s="175"/>
      <c r="UI26" s="175"/>
      <c r="UJ26" s="175"/>
      <c r="UK26" s="175"/>
      <c r="UL26" s="175"/>
      <c r="UM26" s="175"/>
      <c r="UN26" s="175"/>
      <c r="UO26" s="175"/>
      <c r="UP26" s="175"/>
      <c r="UQ26" s="175"/>
      <c r="UR26" s="175"/>
      <c r="US26" s="175"/>
      <c r="UT26" s="175"/>
      <c r="UU26" s="175"/>
      <c r="UV26" s="175"/>
      <c r="UW26" s="175"/>
      <c r="UX26" s="175"/>
      <c r="UY26" s="175"/>
      <c r="UZ26" s="175"/>
      <c r="VA26" s="175"/>
      <c r="VB26" s="175"/>
      <c r="VC26" s="175"/>
      <c r="VD26" s="175"/>
      <c r="VE26" s="175"/>
      <c r="VF26" s="175"/>
      <c r="VG26" s="175"/>
      <c r="VH26" s="175"/>
      <c r="VI26" s="175"/>
      <c r="VJ26" s="175"/>
      <c r="VK26" s="175"/>
      <c r="VL26" s="175"/>
      <c r="VM26" s="175"/>
      <c r="VN26" s="175"/>
      <c r="VO26" s="175"/>
      <c r="VP26" s="175"/>
      <c r="VQ26" s="175"/>
      <c r="VR26" s="175"/>
      <c r="VS26" s="175"/>
      <c r="VT26" s="175"/>
      <c r="VU26" s="175"/>
      <c r="VV26" s="175"/>
      <c r="VW26" s="175"/>
      <c r="VX26" s="175"/>
      <c r="VY26" s="175"/>
      <c r="VZ26" s="175"/>
      <c r="WA26" s="175"/>
      <c r="WB26" s="175"/>
      <c r="WC26" s="175"/>
      <c r="WD26" s="175"/>
      <c r="WE26" s="175"/>
      <c r="WF26" s="175"/>
      <c r="WG26" s="175"/>
      <c r="WH26" s="175"/>
      <c r="WI26" s="175"/>
      <c r="WJ26" s="175"/>
      <c r="WK26" s="175"/>
      <c r="WL26" s="175"/>
      <c r="WM26" s="175"/>
      <c r="WN26" s="175"/>
      <c r="WO26" s="175"/>
      <c r="WP26" s="175"/>
      <c r="WQ26" s="175"/>
      <c r="WR26" s="175"/>
      <c r="WS26" s="175"/>
      <c r="WT26" s="175"/>
      <c r="WU26" s="175"/>
      <c r="WV26" s="175"/>
      <c r="WW26" s="175"/>
      <c r="WX26" s="175"/>
      <c r="WY26" s="175"/>
      <c r="WZ26" s="175"/>
      <c r="XA26" s="175"/>
      <c r="XB26" s="175"/>
      <c r="XC26" s="175"/>
      <c r="XD26" s="175"/>
      <c r="XE26" s="175"/>
      <c r="XF26" s="175"/>
      <c r="XG26" s="175"/>
      <c r="XH26" s="175"/>
      <c r="XI26" s="175"/>
      <c r="XJ26" s="175"/>
      <c r="XK26" s="175"/>
      <c r="XL26" s="175"/>
      <c r="XM26" s="175"/>
      <c r="XN26" s="175"/>
      <c r="XO26" s="175"/>
      <c r="XP26" s="175"/>
      <c r="XQ26" s="175"/>
      <c r="XR26" s="175"/>
      <c r="XS26" s="175"/>
      <c r="XT26" s="175"/>
      <c r="XU26" s="175"/>
      <c r="XV26" s="175"/>
      <c r="XW26" s="175"/>
      <c r="XX26" s="175"/>
      <c r="XY26" s="175"/>
      <c r="XZ26" s="175"/>
      <c r="YA26" s="175"/>
      <c r="YB26" s="175"/>
      <c r="YC26" s="175"/>
      <c r="YD26" s="175"/>
      <c r="YE26" s="175"/>
      <c r="YF26" s="175"/>
      <c r="YG26" s="175"/>
      <c r="YH26" s="175"/>
      <c r="YI26" s="175"/>
      <c r="YJ26" s="175"/>
      <c r="YK26" s="175"/>
      <c r="YL26" s="175"/>
      <c r="YM26" s="175"/>
      <c r="YN26" s="175"/>
      <c r="YO26" s="175"/>
      <c r="YP26" s="175"/>
      <c r="YQ26" s="175"/>
      <c r="YR26" s="175"/>
      <c r="YS26" s="175"/>
      <c r="YT26" s="175"/>
      <c r="YU26" s="175"/>
      <c r="YV26" s="175"/>
      <c r="YW26" s="175"/>
      <c r="YX26" s="175"/>
      <c r="YY26" s="175"/>
      <c r="YZ26" s="175"/>
      <c r="ZA26" s="175"/>
      <c r="ZB26" s="175"/>
      <c r="ZC26" s="175"/>
      <c r="ZD26" s="175"/>
      <c r="ZE26" s="175"/>
      <c r="ZF26" s="175"/>
      <c r="ZG26" s="175"/>
      <c r="ZH26" s="175"/>
      <c r="ZI26" s="175"/>
      <c r="ZJ26" s="175"/>
      <c r="ZK26" s="175"/>
      <c r="ZL26" s="175"/>
      <c r="ZM26" s="175"/>
      <c r="ZN26" s="175"/>
      <c r="ZO26" s="175"/>
      <c r="ZP26" s="175"/>
      <c r="ZQ26" s="175"/>
      <c r="ZR26" s="175"/>
      <c r="ZS26" s="175"/>
      <c r="ZT26" s="175"/>
      <c r="ZU26" s="175"/>
      <c r="ZV26" s="175"/>
      <c r="ZW26" s="175"/>
      <c r="ZX26" s="175"/>
      <c r="ZY26" s="175"/>
      <c r="ZZ26" s="175"/>
      <c r="AAA26" s="175"/>
      <c r="AAB26" s="175"/>
      <c r="AAC26" s="175"/>
      <c r="AAD26" s="175"/>
      <c r="AAE26" s="175"/>
      <c r="AAF26" s="175"/>
      <c r="AAG26" s="175"/>
      <c r="AAH26" s="175"/>
      <c r="AAI26" s="175"/>
      <c r="AAJ26" s="175"/>
      <c r="AAK26" s="175"/>
      <c r="AAL26" s="175"/>
      <c r="AAM26" s="175"/>
      <c r="AAN26" s="175"/>
      <c r="AAO26" s="175"/>
      <c r="AAP26" s="175"/>
      <c r="AAQ26" s="175"/>
      <c r="AAR26" s="175"/>
      <c r="AAS26" s="175"/>
      <c r="AAT26" s="175"/>
      <c r="AAU26" s="175"/>
      <c r="AAV26" s="175"/>
      <c r="AAW26" s="175"/>
      <c r="AAX26" s="175"/>
      <c r="AAY26" s="175"/>
      <c r="AAZ26" s="175"/>
      <c r="ABA26" s="175"/>
      <c r="ABB26" s="175"/>
      <c r="ABC26" s="175"/>
      <c r="ABD26" s="175"/>
      <c r="ABE26" s="175"/>
      <c r="ABF26" s="175"/>
      <c r="ABG26" s="175"/>
      <c r="ABH26" s="175"/>
      <c r="ABI26" s="175"/>
      <c r="ABJ26" s="175"/>
      <c r="ABK26" s="175"/>
      <c r="ABL26" s="175"/>
      <c r="ABM26" s="175"/>
      <c r="ABN26" s="175"/>
      <c r="ABO26" s="175"/>
      <c r="ABP26" s="175"/>
      <c r="ABQ26" s="175"/>
      <c r="ABR26" s="175"/>
      <c r="ABS26" s="175"/>
      <c r="ABT26" s="175"/>
      <c r="ABU26" s="175"/>
      <c r="ABV26" s="175"/>
      <c r="ABW26" s="175"/>
      <c r="ABX26" s="175"/>
      <c r="ABY26" s="175"/>
      <c r="ABZ26" s="175"/>
      <c r="ACA26" s="175"/>
      <c r="ACB26" s="175"/>
      <c r="ACC26" s="175"/>
      <c r="ACD26" s="175"/>
      <c r="ACE26" s="175"/>
      <c r="ACF26" s="175"/>
      <c r="ACG26" s="175"/>
      <c r="ACH26" s="175"/>
      <c r="ACI26" s="175"/>
      <c r="ACJ26" s="175"/>
      <c r="ACK26" s="175"/>
      <c r="ACL26" s="175"/>
      <c r="ACM26" s="175"/>
      <c r="ACN26" s="175"/>
      <c r="ACO26" s="175"/>
      <c r="ACP26" s="175"/>
      <c r="ACQ26" s="175"/>
      <c r="ACR26" s="175"/>
      <c r="ACS26" s="175"/>
      <c r="ACT26" s="175"/>
      <c r="ACU26" s="175"/>
      <c r="ACV26" s="175"/>
      <c r="ACW26" s="175"/>
      <c r="ACX26" s="175"/>
      <c r="ACY26" s="175"/>
      <c r="ACZ26" s="175"/>
      <c r="ADA26" s="175"/>
      <c r="ADB26" s="175"/>
      <c r="ADC26" s="175"/>
      <c r="ADD26" s="175"/>
      <c r="ADE26" s="175"/>
      <c r="ADF26" s="175"/>
      <c r="ADG26" s="175"/>
      <c r="ADH26" s="175"/>
      <c r="ADI26" s="175"/>
      <c r="ADJ26" s="175"/>
      <c r="ADK26" s="175"/>
      <c r="ADL26" s="175"/>
      <c r="ADM26" s="175"/>
      <c r="ADN26" s="175"/>
      <c r="ADO26" s="175"/>
      <c r="ADP26" s="175"/>
      <c r="ADQ26" s="175"/>
      <c r="ADR26" s="175"/>
      <c r="ADS26" s="175"/>
      <c r="ADT26" s="175"/>
      <c r="ADU26" s="175"/>
      <c r="ADV26" s="175"/>
      <c r="ADW26" s="175"/>
      <c r="ADX26" s="175"/>
      <c r="ADY26" s="175"/>
      <c r="ADZ26" s="175"/>
      <c r="AEA26" s="175"/>
      <c r="AEB26" s="175"/>
      <c r="AEC26" s="175"/>
      <c r="AED26" s="175"/>
      <c r="AEE26" s="175"/>
      <c r="AEF26" s="175"/>
      <c r="AEG26" s="175"/>
      <c r="AEH26" s="175"/>
      <c r="AEI26" s="175"/>
      <c r="AEJ26" s="175"/>
      <c r="AEK26" s="175"/>
      <c r="AEL26" s="175"/>
      <c r="AEM26" s="175"/>
      <c r="AEN26" s="175"/>
      <c r="AEO26" s="175"/>
      <c r="AEP26" s="175"/>
      <c r="AEQ26" s="175"/>
      <c r="AER26" s="175"/>
      <c r="AES26" s="175"/>
      <c r="AET26" s="175"/>
      <c r="AEU26" s="175"/>
      <c r="AEV26" s="175"/>
      <c r="AEW26" s="175"/>
      <c r="AEX26" s="175"/>
      <c r="AEY26" s="175"/>
      <c r="AEZ26" s="175"/>
      <c r="AFA26" s="175"/>
      <c r="AFB26" s="175"/>
      <c r="AFC26" s="175"/>
      <c r="AFD26" s="175"/>
      <c r="AFE26" s="175"/>
      <c r="AFF26" s="175"/>
      <c r="AFG26" s="175"/>
      <c r="AFH26" s="175"/>
      <c r="AFI26" s="175"/>
      <c r="AFJ26" s="175"/>
      <c r="AFK26" s="175"/>
      <c r="AFL26" s="175"/>
      <c r="AFM26" s="175"/>
      <c r="AFN26" s="175"/>
      <c r="AFO26" s="175"/>
      <c r="AFP26" s="175"/>
      <c r="AFQ26" s="175"/>
      <c r="AFR26" s="175"/>
      <c r="AFS26" s="175"/>
      <c r="AFT26" s="175"/>
      <c r="AFU26" s="175"/>
      <c r="AFV26" s="175"/>
      <c r="AFW26" s="175"/>
      <c r="AFX26" s="175"/>
      <c r="AFY26" s="175"/>
      <c r="AFZ26" s="175"/>
      <c r="AGA26" s="175"/>
      <c r="AGB26" s="175"/>
      <c r="AGC26" s="175"/>
      <c r="AGD26" s="175"/>
      <c r="AGE26" s="175"/>
      <c r="AGF26" s="175"/>
      <c r="AGG26" s="175"/>
      <c r="AGH26" s="175"/>
      <c r="AGI26" s="175"/>
      <c r="AGJ26" s="175"/>
      <c r="AGK26" s="175"/>
      <c r="AGL26" s="175"/>
      <c r="AGM26" s="175"/>
      <c r="AGN26" s="175"/>
      <c r="AGO26" s="175"/>
      <c r="AGP26" s="175"/>
      <c r="AGQ26" s="175"/>
      <c r="AGR26" s="175"/>
      <c r="AGS26" s="175"/>
      <c r="AGT26" s="175"/>
      <c r="AGU26" s="175"/>
      <c r="AGV26" s="175"/>
      <c r="AGW26" s="175"/>
      <c r="AGX26" s="175"/>
      <c r="AGY26" s="175"/>
      <c r="AGZ26" s="175"/>
      <c r="AHA26" s="175"/>
      <c r="AHB26" s="175"/>
      <c r="AHC26" s="175"/>
      <c r="AHD26" s="175"/>
      <c r="AHE26" s="175"/>
      <c r="AHF26" s="175"/>
      <c r="AHG26" s="175"/>
      <c r="AHH26" s="175"/>
      <c r="AHI26" s="175"/>
      <c r="AHJ26" s="175"/>
      <c r="AHK26" s="175"/>
      <c r="AHL26" s="175"/>
      <c r="AHM26" s="175"/>
      <c r="AHN26" s="175"/>
      <c r="AHO26" s="175"/>
      <c r="AHP26" s="175"/>
      <c r="AHQ26" s="175"/>
      <c r="AHR26" s="175"/>
      <c r="AHS26" s="175"/>
      <c r="AHT26" s="175"/>
      <c r="AHU26" s="175"/>
      <c r="AHV26" s="175"/>
      <c r="AHW26" s="175"/>
      <c r="AHX26" s="175"/>
      <c r="AHY26" s="175"/>
      <c r="AHZ26" s="175"/>
      <c r="AIA26" s="175"/>
      <c r="AIB26" s="175"/>
      <c r="AIC26" s="175"/>
      <c r="AID26" s="175"/>
      <c r="AIE26" s="175"/>
      <c r="AIF26" s="175"/>
      <c r="AIG26" s="175"/>
      <c r="AIH26" s="175"/>
      <c r="AII26" s="175"/>
      <c r="AIJ26" s="175"/>
      <c r="AIK26" s="175"/>
      <c r="AIL26" s="175"/>
      <c r="AIM26" s="175"/>
      <c r="AIN26" s="175"/>
      <c r="AIO26" s="175"/>
      <c r="AIP26" s="175"/>
      <c r="AIQ26" s="175"/>
      <c r="AIR26" s="175"/>
      <c r="AIS26" s="175"/>
      <c r="AIT26" s="175"/>
      <c r="AIU26" s="175"/>
      <c r="AIV26" s="175"/>
      <c r="AIW26" s="175"/>
      <c r="AIX26" s="175"/>
      <c r="AIY26" s="175"/>
      <c r="AIZ26" s="175"/>
      <c r="AJA26" s="175"/>
      <c r="AJB26" s="175"/>
      <c r="AJC26" s="175"/>
      <c r="AJD26" s="175"/>
      <c r="AJE26" s="175"/>
      <c r="AJF26" s="175"/>
      <c r="AJG26" s="175"/>
      <c r="AJH26" s="175"/>
      <c r="AJI26" s="175"/>
      <c r="AJJ26" s="175"/>
      <c r="AJK26" s="175"/>
      <c r="AJL26" s="175"/>
      <c r="AJM26" s="175"/>
      <c r="AJN26" s="175"/>
      <c r="AJO26" s="175"/>
      <c r="AJP26" s="175"/>
      <c r="AJQ26" s="175"/>
      <c r="AJR26" s="175"/>
      <c r="AJS26" s="175"/>
      <c r="AJT26" s="175"/>
      <c r="AJU26" s="175"/>
      <c r="AJV26" s="175"/>
      <c r="AJW26" s="175"/>
      <c r="AJX26" s="175"/>
      <c r="AJY26" s="175"/>
      <c r="AJZ26" s="175"/>
      <c r="AKA26" s="175"/>
      <c r="AKB26" s="175"/>
      <c r="AKC26" s="175"/>
      <c r="AKD26" s="175"/>
      <c r="AKE26" s="175"/>
      <c r="AKF26" s="175"/>
      <c r="AKG26" s="175"/>
      <c r="AKH26" s="175"/>
      <c r="AKI26" s="175"/>
      <c r="AKJ26" s="175"/>
      <c r="AKK26" s="175"/>
      <c r="AKL26" s="175"/>
      <c r="AKM26" s="175"/>
      <c r="AKN26" s="175"/>
      <c r="AKO26" s="175"/>
      <c r="AKP26" s="175"/>
      <c r="AKQ26" s="175"/>
      <c r="AKR26" s="175"/>
      <c r="AKS26" s="175"/>
      <c r="AKT26" s="175"/>
      <c r="AKU26" s="175"/>
      <c r="AKV26" s="175"/>
      <c r="AKW26" s="175"/>
      <c r="AKX26" s="175"/>
      <c r="AKY26" s="175"/>
      <c r="AKZ26" s="175"/>
      <c r="ALA26" s="175"/>
      <c r="ALB26" s="175"/>
      <c r="ALC26" s="175"/>
      <c r="ALD26" s="175"/>
      <c r="ALE26" s="175"/>
      <c r="ALF26" s="175"/>
      <c r="ALG26" s="175"/>
      <c r="ALH26" s="175"/>
      <c r="ALI26" s="175"/>
      <c r="ALJ26" s="175"/>
      <c r="ALK26" s="175"/>
      <c r="ALL26" s="175"/>
      <c r="ALM26" s="175"/>
      <c r="ALN26" s="175"/>
      <c r="ALO26" s="175"/>
      <c r="ALP26" s="175"/>
      <c r="ALQ26" s="175"/>
      <c r="ALR26" s="175"/>
      <c r="ALS26" s="175"/>
      <c r="ALT26" s="175"/>
      <c r="ALU26" s="175"/>
      <c r="ALV26" s="175"/>
      <c r="ALW26" s="175"/>
      <c r="ALX26" s="175"/>
      <c r="ALY26" s="175"/>
      <c r="ALZ26" s="175"/>
      <c r="AMA26" s="175"/>
      <c r="AMB26" s="175"/>
      <c r="AMC26" s="175"/>
      <c r="AMD26" s="175"/>
      <c r="AME26" s="175"/>
      <c r="AMF26" s="175"/>
      <c r="AMG26" s="175"/>
      <c r="AMH26" s="175"/>
      <c r="AMI26" s="175"/>
      <c r="AMJ26" s="175"/>
      <c r="AMK26" s="175"/>
      <c r="AML26" s="175"/>
      <c r="AMM26" s="175"/>
      <c r="AMN26" s="175"/>
      <c r="AMO26" s="175"/>
      <c r="AMP26" s="175"/>
      <c r="AMQ26" s="175"/>
      <c r="AMR26" s="175"/>
      <c r="AMS26" s="175"/>
      <c r="AMT26" s="175"/>
      <c r="AMU26" s="175"/>
      <c r="AMV26" s="175"/>
      <c r="AMW26" s="175"/>
      <c r="AMX26" s="175"/>
      <c r="AMY26" s="175"/>
      <c r="AMZ26" s="175"/>
      <c r="ANA26" s="175"/>
      <c r="ANB26" s="175"/>
      <c r="ANC26" s="175"/>
      <c r="AND26" s="175"/>
      <c r="ANE26" s="175"/>
      <c r="ANF26" s="175"/>
      <c r="ANG26" s="175"/>
      <c r="ANH26" s="175"/>
      <c r="ANI26" s="175"/>
      <c r="ANJ26" s="175"/>
      <c r="ANK26" s="175"/>
      <c r="ANL26" s="175"/>
      <c r="ANM26" s="175"/>
      <c r="ANN26" s="175"/>
      <c r="ANO26" s="175"/>
      <c r="ANP26" s="175"/>
      <c r="ANQ26" s="175"/>
      <c r="ANR26" s="175"/>
      <c r="ANS26" s="175"/>
      <c r="ANT26" s="175"/>
      <c r="ANU26" s="175"/>
      <c r="ANV26" s="175"/>
      <c r="ANW26" s="175"/>
      <c r="ANX26" s="175"/>
      <c r="ANY26" s="175"/>
      <c r="ANZ26" s="175"/>
      <c r="AOA26" s="175"/>
      <c r="AOB26" s="175"/>
      <c r="AOC26" s="175"/>
      <c r="AOD26" s="175"/>
      <c r="AOE26" s="175"/>
      <c r="AOF26" s="175"/>
      <c r="AOG26" s="175"/>
      <c r="AOH26" s="175"/>
      <c r="AOI26" s="175"/>
      <c r="AOJ26" s="175"/>
      <c r="AOK26" s="175"/>
      <c r="AOL26" s="175"/>
      <c r="AOM26" s="175"/>
      <c r="AON26" s="175"/>
      <c r="AOO26" s="175"/>
      <c r="AOP26" s="175"/>
      <c r="AOQ26" s="175"/>
      <c r="AOR26" s="175"/>
      <c r="AOS26" s="175"/>
      <c r="AOT26" s="175"/>
      <c r="AOU26" s="175"/>
      <c r="AOV26" s="175"/>
      <c r="AOW26" s="175"/>
      <c r="AOX26" s="175"/>
      <c r="AOY26" s="175"/>
      <c r="AOZ26" s="175"/>
      <c r="APA26" s="175"/>
      <c r="APB26" s="175"/>
      <c r="APC26" s="175"/>
      <c r="APD26" s="175"/>
      <c r="APE26" s="175"/>
      <c r="APF26" s="175"/>
      <c r="APG26" s="175"/>
      <c r="APH26" s="175"/>
      <c r="API26" s="175"/>
      <c r="APJ26" s="175"/>
      <c r="APK26" s="175"/>
      <c r="APL26" s="175"/>
      <c r="APM26" s="175"/>
      <c r="APN26" s="175"/>
      <c r="APO26" s="175"/>
      <c r="APP26" s="175"/>
      <c r="APQ26" s="175"/>
      <c r="APR26" s="175"/>
      <c r="APS26" s="175"/>
      <c r="APT26" s="175"/>
      <c r="APU26" s="175"/>
      <c r="APV26" s="175"/>
      <c r="APW26" s="175"/>
      <c r="APX26" s="175"/>
      <c r="APY26" s="175"/>
      <c r="APZ26" s="175"/>
      <c r="AQA26" s="175"/>
      <c r="AQB26" s="175"/>
      <c r="AQC26" s="175"/>
      <c r="AQD26" s="175"/>
      <c r="AQE26" s="175"/>
      <c r="AQF26" s="175"/>
      <c r="AQG26" s="175"/>
      <c r="AQH26" s="175"/>
      <c r="AQI26" s="175"/>
      <c r="AQJ26" s="175"/>
      <c r="AQK26" s="175"/>
      <c r="AQL26" s="175"/>
      <c r="AQM26" s="175"/>
      <c r="AQN26" s="175"/>
      <c r="AQO26" s="175"/>
      <c r="AQP26" s="175"/>
      <c r="AQQ26" s="175"/>
      <c r="AQR26" s="175"/>
      <c r="AQS26" s="175"/>
      <c r="AQT26" s="175"/>
      <c r="AQU26" s="175"/>
      <c r="AQV26" s="175"/>
      <c r="AQW26" s="175"/>
      <c r="AQX26" s="175"/>
      <c r="AQY26" s="175"/>
      <c r="AQZ26" s="175"/>
      <c r="ARA26" s="175"/>
      <c r="ARB26" s="175"/>
      <c r="ARC26" s="175"/>
      <c r="ARD26" s="175"/>
      <c r="ARE26" s="175"/>
      <c r="ARF26" s="175"/>
      <c r="ARG26" s="175"/>
      <c r="ARH26" s="175"/>
      <c r="ARI26" s="175"/>
      <c r="ARJ26" s="175"/>
      <c r="ARK26" s="175"/>
      <c r="ARL26" s="175"/>
      <c r="ARM26" s="175"/>
      <c r="ARN26" s="175"/>
      <c r="ARO26" s="175"/>
      <c r="ARP26" s="175"/>
      <c r="ARQ26" s="175"/>
      <c r="ARR26" s="175"/>
      <c r="ARS26" s="175"/>
      <c r="ART26" s="175"/>
      <c r="ARU26" s="175"/>
      <c r="ARV26" s="175"/>
      <c r="ARW26" s="175"/>
      <c r="ARX26" s="175"/>
      <c r="ARY26" s="175"/>
      <c r="ARZ26" s="175"/>
      <c r="ASA26" s="175"/>
      <c r="ASB26" s="175"/>
      <c r="ASC26" s="175"/>
      <c r="ASD26" s="175"/>
      <c r="ASE26" s="175"/>
      <c r="ASF26" s="175"/>
      <c r="ASG26" s="175"/>
      <c r="ASH26" s="175"/>
      <c r="ASI26" s="175"/>
      <c r="ASJ26" s="175"/>
      <c r="ASK26" s="175"/>
      <c r="ASL26" s="175"/>
      <c r="ASM26" s="175"/>
      <c r="ASN26" s="175"/>
      <c r="ASO26" s="175"/>
      <c r="ASP26" s="175"/>
      <c r="ASQ26" s="175"/>
      <c r="ASR26" s="175"/>
      <c r="ASS26" s="175"/>
      <c r="AST26" s="175"/>
      <c r="ASU26" s="175"/>
      <c r="ASV26" s="175"/>
      <c r="ASW26" s="175"/>
      <c r="ASX26" s="175"/>
      <c r="ASY26" s="175"/>
      <c r="ASZ26" s="175"/>
      <c r="ATA26" s="175"/>
      <c r="ATB26" s="175"/>
      <c r="ATC26" s="175"/>
      <c r="ATD26" s="175"/>
      <c r="ATE26" s="175"/>
      <c r="ATF26" s="175"/>
      <c r="ATG26" s="175"/>
      <c r="ATH26" s="175"/>
      <c r="ATI26" s="175"/>
      <c r="ATJ26" s="175"/>
      <c r="ATK26" s="175"/>
      <c r="ATL26" s="175"/>
      <c r="ATM26" s="175"/>
      <c r="ATN26" s="175"/>
      <c r="ATO26" s="175"/>
      <c r="ATP26" s="175"/>
      <c r="ATQ26" s="175"/>
      <c r="ATR26" s="175"/>
      <c r="ATS26" s="175"/>
      <c r="ATT26" s="175"/>
      <c r="ATU26" s="175"/>
      <c r="ATV26" s="175"/>
      <c r="ATW26" s="175"/>
      <c r="ATX26" s="175"/>
      <c r="ATY26" s="175"/>
      <c r="ATZ26" s="175"/>
      <c r="AUA26" s="175"/>
      <c r="AUB26" s="175"/>
      <c r="AUC26" s="175"/>
      <c r="AUD26" s="175"/>
      <c r="AUE26" s="175"/>
      <c r="AUF26" s="175"/>
      <c r="AUG26" s="175"/>
      <c r="AUH26" s="175"/>
      <c r="AUI26" s="175"/>
      <c r="AUJ26" s="175"/>
      <c r="AUK26" s="175"/>
      <c r="AUL26" s="175"/>
      <c r="AUM26" s="175"/>
      <c r="AUN26" s="175"/>
      <c r="AUO26" s="175"/>
      <c r="AUP26" s="175"/>
      <c r="AUQ26" s="175"/>
      <c r="AUR26" s="175"/>
      <c r="AUS26" s="175"/>
      <c r="AUT26" s="175"/>
      <c r="AUU26" s="175"/>
      <c r="AUV26" s="175"/>
      <c r="AUW26" s="175"/>
      <c r="AUX26" s="175"/>
      <c r="AUY26" s="175"/>
      <c r="AUZ26" s="175"/>
      <c r="AVA26" s="175"/>
      <c r="AVB26" s="175"/>
      <c r="AVC26" s="175"/>
      <c r="AVD26" s="175"/>
      <c r="AVE26" s="175"/>
      <c r="AVF26" s="175"/>
      <c r="AVG26" s="175"/>
      <c r="AVH26" s="175"/>
      <c r="AVI26" s="175"/>
      <c r="AVJ26" s="175"/>
      <c r="AVK26" s="175"/>
      <c r="AVL26" s="175"/>
      <c r="AVM26" s="175"/>
      <c r="AVN26" s="175"/>
      <c r="AVO26" s="175"/>
      <c r="AVP26" s="175"/>
      <c r="AVQ26" s="175"/>
      <c r="AVR26" s="175"/>
      <c r="AVS26" s="175"/>
      <c r="AVT26" s="175"/>
      <c r="AVU26" s="175"/>
      <c r="AVV26" s="175"/>
      <c r="AVW26" s="175"/>
      <c r="AVX26" s="175"/>
      <c r="AVY26" s="175"/>
      <c r="AVZ26" s="175"/>
      <c r="AWA26" s="175"/>
      <c r="AWB26" s="175"/>
      <c r="AWC26" s="175"/>
      <c r="AWD26" s="175"/>
      <c r="AWE26" s="175"/>
      <c r="AWF26" s="175"/>
      <c r="AWG26" s="175"/>
      <c r="AWH26" s="175"/>
      <c r="AWI26" s="175"/>
      <c r="AWJ26" s="175"/>
      <c r="AWK26" s="175"/>
      <c r="AWL26" s="175"/>
      <c r="AWM26" s="175"/>
      <c r="AWN26" s="175"/>
      <c r="AWO26" s="175"/>
      <c r="AWP26" s="175"/>
      <c r="AWQ26" s="175"/>
      <c r="AWR26" s="175"/>
      <c r="AWS26" s="175"/>
      <c r="AWT26" s="175"/>
      <c r="AWU26" s="175"/>
      <c r="AWV26" s="175"/>
      <c r="AWW26" s="175"/>
      <c r="AWX26" s="175"/>
      <c r="AWY26" s="175"/>
      <c r="AWZ26" s="175"/>
      <c r="AXA26" s="175"/>
      <c r="AXB26" s="175"/>
      <c r="AXC26" s="175"/>
      <c r="AXD26" s="175"/>
      <c r="AXE26" s="175"/>
      <c r="AXF26" s="175"/>
      <c r="AXG26" s="175"/>
      <c r="AXH26" s="175"/>
      <c r="AXI26" s="175"/>
      <c r="AXJ26" s="175"/>
      <c r="AXK26" s="175"/>
      <c r="AXL26" s="175"/>
      <c r="AXM26" s="175"/>
      <c r="AXN26" s="175"/>
      <c r="AXO26" s="175"/>
      <c r="AXP26" s="175"/>
      <c r="AXQ26" s="175"/>
      <c r="AXR26" s="175"/>
      <c r="AXS26" s="175"/>
      <c r="AXT26" s="175"/>
      <c r="AXU26" s="175"/>
      <c r="AXV26" s="175"/>
      <c r="AXW26" s="175"/>
      <c r="AXX26" s="175"/>
      <c r="AXY26" s="175"/>
      <c r="AXZ26" s="175"/>
      <c r="AYA26" s="175"/>
      <c r="AYB26" s="175"/>
      <c r="AYC26" s="175"/>
      <c r="AYD26" s="175"/>
      <c r="AYE26" s="175"/>
      <c r="AYF26" s="175"/>
      <c r="AYG26" s="175"/>
      <c r="AYH26" s="175"/>
      <c r="AYI26" s="175"/>
      <c r="AYJ26" s="175"/>
      <c r="AYK26" s="175"/>
      <c r="AYL26" s="175"/>
      <c r="AYM26" s="175"/>
      <c r="AYN26" s="175"/>
      <c r="AYO26" s="175"/>
      <c r="AYP26" s="175"/>
      <c r="AYQ26" s="175"/>
      <c r="AYR26" s="175"/>
      <c r="AYS26" s="175"/>
      <c r="AYT26" s="175"/>
      <c r="AYU26" s="175"/>
      <c r="AYV26" s="175"/>
      <c r="AYW26" s="175"/>
      <c r="AYX26" s="175"/>
      <c r="AYY26" s="175"/>
      <c r="AYZ26" s="175"/>
      <c r="AZA26" s="175"/>
      <c r="AZB26" s="175"/>
      <c r="AZC26" s="175"/>
      <c r="AZD26" s="175"/>
      <c r="AZE26" s="175"/>
      <c r="AZF26" s="175"/>
      <c r="AZG26" s="175"/>
      <c r="AZH26" s="175"/>
      <c r="AZI26" s="175"/>
      <c r="AZJ26" s="175"/>
      <c r="AZK26" s="175"/>
      <c r="AZL26" s="175"/>
      <c r="AZM26" s="175"/>
      <c r="AZN26" s="175"/>
      <c r="AZO26" s="175"/>
      <c r="AZP26" s="175"/>
      <c r="AZQ26" s="175"/>
      <c r="AZR26" s="175"/>
      <c r="AZS26" s="175"/>
      <c r="AZT26" s="175"/>
      <c r="AZU26" s="175"/>
      <c r="AZV26" s="175"/>
      <c r="AZW26" s="175"/>
      <c r="AZX26" s="175"/>
      <c r="AZY26" s="175"/>
      <c r="AZZ26" s="175"/>
      <c r="BAA26" s="175"/>
      <c r="BAB26" s="175"/>
      <c r="BAC26" s="175"/>
      <c r="BAD26" s="175"/>
      <c r="BAE26" s="175"/>
      <c r="BAF26" s="175"/>
      <c r="BAG26" s="175"/>
      <c r="BAH26" s="175"/>
      <c r="BAI26" s="175"/>
      <c r="BAJ26" s="175"/>
      <c r="BAK26" s="175"/>
      <c r="BAL26" s="175"/>
      <c r="BAM26" s="175"/>
      <c r="BAN26" s="175"/>
      <c r="BAO26" s="175"/>
      <c r="BAP26" s="175"/>
      <c r="BAQ26" s="175"/>
      <c r="BAR26" s="175"/>
      <c r="BAS26" s="175"/>
      <c r="BAT26" s="175"/>
      <c r="BAU26" s="175"/>
      <c r="BAV26" s="175"/>
      <c r="BAW26" s="175"/>
      <c r="BAX26" s="175"/>
      <c r="BAY26" s="175"/>
      <c r="BAZ26" s="175"/>
      <c r="BBA26" s="175"/>
      <c r="BBB26" s="175"/>
      <c r="BBC26" s="175"/>
      <c r="BBD26" s="175"/>
      <c r="BBE26" s="175"/>
      <c r="BBF26" s="175"/>
      <c r="BBG26" s="175"/>
      <c r="BBH26" s="175"/>
      <c r="BBI26" s="175"/>
      <c r="BBJ26" s="175"/>
      <c r="BBK26" s="175"/>
      <c r="BBL26" s="175"/>
      <c r="BBM26" s="175"/>
      <c r="BBN26" s="175"/>
      <c r="BBO26" s="175"/>
      <c r="BBP26" s="175"/>
      <c r="BBQ26" s="175"/>
      <c r="BBR26" s="175"/>
      <c r="BBS26" s="175"/>
      <c r="BBT26" s="175"/>
      <c r="BBU26" s="175"/>
      <c r="BBV26" s="175"/>
      <c r="BBW26" s="175"/>
      <c r="BBX26" s="175"/>
      <c r="BBY26" s="175"/>
      <c r="BBZ26" s="175"/>
      <c r="BCA26" s="175"/>
      <c r="BCB26" s="175"/>
      <c r="BCC26" s="175"/>
      <c r="BCD26" s="175"/>
      <c r="BCE26" s="175"/>
      <c r="BCF26" s="175"/>
      <c r="BCG26" s="175"/>
      <c r="BCH26" s="175"/>
      <c r="BCI26" s="175"/>
      <c r="BCJ26" s="175"/>
      <c r="BCK26" s="175"/>
      <c r="BCL26" s="175"/>
      <c r="BCM26" s="175"/>
      <c r="BCN26" s="175"/>
      <c r="BCO26" s="175"/>
      <c r="BCP26" s="175"/>
      <c r="BCQ26" s="175"/>
      <c r="BCR26" s="175"/>
      <c r="BCS26" s="175"/>
      <c r="BCT26" s="175"/>
      <c r="BCU26" s="175"/>
      <c r="BCV26" s="175"/>
      <c r="BCW26" s="175"/>
      <c r="BCX26" s="175"/>
      <c r="BCY26" s="175"/>
      <c r="BCZ26" s="175"/>
      <c r="BDA26" s="175"/>
      <c r="BDB26" s="175"/>
      <c r="BDC26" s="175"/>
      <c r="BDD26" s="175"/>
      <c r="BDE26" s="175"/>
      <c r="BDF26" s="175"/>
      <c r="BDG26" s="175"/>
      <c r="BDH26" s="175"/>
      <c r="BDI26" s="175"/>
      <c r="BDJ26" s="175"/>
      <c r="BDK26" s="175"/>
      <c r="BDL26" s="175"/>
      <c r="BDM26" s="175"/>
      <c r="BDN26" s="175"/>
      <c r="BDO26" s="175"/>
      <c r="BDP26" s="175"/>
      <c r="BDQ26" s="175"/>
      <c r="BDR26" s="175"/>
      <c r="BDS26" s="175"/>
      <c r="BDT26" s="175"/>
      <c r="BDU26" s="175"/>
      <c r="BDV26" s="175"/>
      <c r="BDW26" s="175"/>
      <c r="BDX26" s="175"/>
      <c r="BDY26" s="175"/>
      <c r="BDZ26" s="175"/>
      <c r="BEA26" s="175"/>
      <c r="BEB26" s="175"/>
      <c r="BEC26" s="175"/>
      <c r="BED26" s="175"/>
      <c r="BEE26" s="175"/>
      <c r="BEF26" s="175"/>
      <c r="BEG26" s="175"/>
      <c r="BEH26" s="175"/>
      <c r="BEI26" s="175"/>
      <c r="BEJ26" s="175"/>
      <c r="BEK26" s="175"/>
      <c r="BEL26" s="175"/>
      <c r="BEM26" s="175"/>
      <c r="BEN26" s="175"/>
      <c r="BEO26" s="175"/>
      <c r="BEP26" s="175"/>
      <c r="BEQ26" s="175"/>
      <c r="BER26" s="175"/>
      <c r="BES26" s="175"/>
      <c r="BET26" s="175"/>
      <c r="BEU26" s="175"/>
      <c r="BEV26" s="175"/>
      <c r="BEW26" s="175"/>
      <c r="BEX26" s="175"/>
      <c r="BEY26" s="175"/>
      <c r="BEZ26" s="175"/>
      <c r="BFA26" s="175"/>
      <c r="BFB26" s="175"/>
      <c r="BFC26" s="175"/>
      <c r="BFD26" s="175"/>
      <c r="BFE26" s="175"/>
      <c r="BFF26" s="175"/>
      <c r="BFG26" s="175"/>
      <c r="BFH26" s="175"/>
      <c r="BFI26" s="175"/>
      <c r="BFJ26" s="175"/>
      <c r="BFK26" s="175"/>
      <c r="BFL26" s="175"/>
      <c r="BFM26" s="175"/>
      <c r="BFN26" s="175"/>
      <c r="BFO26" s="175"/>
      <c r="BFP26" s="175"/>
      <c r="BFQ26" s="175"/>
      <c r="BFR26" s="175"/>
      <c r="BFS26" s="175"/>
      <c r="BFT26" s="175"/>
      <c r="BFU26" s="175"/>
      <c r="BFV26" s="175"/>
      <c r="BFW26" s="175"/>
      <c r="BFX26" s="175"/>
      <c r="BFY26" s="175"/>
      <c r="BFZ26" s="175"/>
      <c r="BGA26" s="175"/>
      <c r="BGB26" s="175"/>
      <c r="BGC26" s="175"/>
      <c r="BGD26" s="175"/>
      <c r="BGE26" s="175"/>
      <c r="BGF26" s="175"/>
      <c r="BGG26" s="175"/>
      <c r="BGH26" s="175"/>
      <c r="BGI26" s="175"/>
      <c r="BGJ26" s="175"/>
      <c r="BGK26" s="175"/>
      <c r="BGL26" s="175"/>
      <c r="BGM26" s="175"/>
      <c r="BGN26" s="175"/>
      <c r="BGO26" s="175"/>
      <c r="BGP26" s="175"/>
      <c r="BGQ26" s="175"/>
      <c r="BGR26" s="175"/>
      <c r="BGS26" s="175"/>
      <c r="BGT26" s="175"/>
      <c r="BGU26" s="175"/>
      <c r="BGV26" s="175"/>
      <c r="BGW26" s="175"/>
      <c r="BGX26" s="175"/>
      <c r="BGY26" s="175"/>
      <c r="BGZ26" s="175"/>
      <c r="BHA26" s="175"/>
      <c r="BHB26" s="175"/>
      <c r="BHC26" s="175"/>
      <c r="BHD26" s="175"/>
      <c r="BHE26" s="175"/>
      <c r="BHF26" s="175"/>
      <c r="BHG26" s="175"/>
      <c r="BHH26" s="175"/>
      <c r="BHI26" s="175"/>
      <c r="BHJ26" s="175"/>
      <c r="BHK26" s="175"/>
      <c r="BHL26" s="175"/>
      <c r="BHM26" s="175"/>
      <c r="BHN26" s="175"/>
      <c r="BHO26" s="175"/>
      <c r="BHP26" s="175"/>
      <c r="BHQ26" s="175"/>
      <c r="BHR26" s="175"/>
      <c r="BHS26" s="175"/>
      <c r="BHT26" s="175"/>
      <c r="BHU26" s="175"/>
      <c r="BHV26" s="175"/>
      <c r="BHW26" s="175"/>
      <c r="BHX26" s="175"/>
      <c r="BHY26" s="175"/>
      <c r="BHZ26" s="175"/>
      <c r="BIA26" s="175"/>
      <c r="BIB26" s="175"/>
      <c r="BIC26" s="175"/>
      <c r="BID26" s="175"/>
      <c r="BIE26" s="175"/>
      <c r="BIF26" s="175"/>
      <c r="BIG26" s="175"/>
      <c r="BIH26" s="175"/>
      <c r="BII26" s="175"/>
      <c r="BIJ26" s="175"/>
      <c r="BIK26" s="175"/>
      <c r="BIL26" s="175"/>
      <c r="BIM26" s="175"/>
      <c r="BIN26" s="175"/>
      <c r="BIO26" s="175"/>
      <c r="BIP26" s="175"/>
      <c r="BIQ26" s="175"/>
      <c r="BIR26" s="175"/>
      <c r="BIS26" s="175"/>
      <c r="BIT26" s="175"/>
      <c r="BIU26" s="175"/>
      <c r="BIV26" s="175"/>
      <c r="BIW26" s="175"/>
      <c r="BIX26" s="175"/>
      <c r="BIY26" s="175"/>
      <c r="BIZ26" s="175"/>
      <c r="BJA26" s="175"/>
      <c r="BJB26" s="175"/>
      <c r="BJC26" s="175"/>
      <c r="BJD26" s="175"/>
      <c r="BJE26" s="175"/>
      <c r="BJF26" s="175"/>
      <c r="BJG26" s="175"/>
      <c r="BJH26" s="175"/>
      <c r="BJI26" s="175"/>
      <c r="BJJ26" s="175"/>
      <c r="BJK26" s="175"/>
      <c r="BJL26" s="175"/>
      <c r="BJM26" s="175"/>
      <c r="BJN26" s="175"/>
      <c r="BJO26" s="175"/>
      <c r="BJP26" s="175"/>
      <c r="BJQ26" s="175"/>
      <c r="BJR26" s="175"/>
      <c r="BJS26" s="175"/>
      <c r="BJT26" s="175"/>
      <c r="BJU26" s="175"/>
      <c r="BJV26" s="175"/>
      <c r="BJW26" s="175"/>
      <c r="BJX26" s="175"/>
      <c r="BJY26" s="175"/>
      <c r="BJZ26" s="175"/>
      <c r="BKA26" s="175"/>
      <c r="BKB26" s="175"/>
      <c r="BKC26" s="175"/>
      <c r="BKD26" s="175"/>
      <c r="BKE26" s="175"/>
      <c r="BKF26" s="175"/>
      <c r="BKG26" s="175"/>
      <c r="BKH26" s="175"/>
      <c r="BKI26" s="175"/>
      <c r="BKJ26" s="175"/>
      <c r="BKK26" s="175"/>
      <c r="BKL26" s="175"/>
      <c r="BKM26" s="175"/>
      <c r="BKN26" s="175"/>
      <c r="BKO26" s="175"/>
      <c r="BKP26" s="175"/>
      <c r="BKQ26" s="175"/>
      <c r="BKR26" s="175"/>
      <c r="BKS26" s="175"/>
      <c r="BKT26" s="175"/>
      <c r="BKU26" s="175"/>
      <c r="BKV26" s="175"/>
      <c r="BKW26" s="175"/>
      <c r="BKX26" s="175"/>
      <c r="BKY26" s="175"/>
      <c r="BKZ26" s="175"/>
      <c r="BLA26" s="175"/>
      <c r="BLB26" s="175"/>
      <c r="BLC26" s="175"/>
      <c r="BLD26" s="175"/>
      <c r="BLE26" s="175"/>
      <c r="BLF26" s="175"/>
      <c r="BLG26" s="175"/>
      <c r="BLH26" s="175"/>
      <c r="BLI26" s="175"/>
      <c r="BLJ26" s="175"/>
      <c r="BLK26" s="175"/>
      <c r="BLL26" s="175"/>
      <c r="BLM26" s="175"/>
      <c r="BLN26" s="175"/>
      <c r="BLO26" s="175"/>
      <c r="BLP26" s="175"/>
      <c r="BLQ26" s="175"/>
      <c r="BLR26" s="175"/>
      <c r="BLS26" s="175"/>
      <c r="BLT26" s="175"/>
      <c r="BLU26" s="175"/>
      <c r="BLV26" s="175"/>
      <c r="BLW26" s="175"/>
      <c r="BLX26" s="175"/>
      <c r="BLY26" s="175"/>
      <c r="BLZ26" s="175"/>
      <c r="BMA26" s="175"/>
      <c r="BMB26" s="175"/>
      <c r="BMC26" s="175"/>
      <c r="BMD26" s="175"/>
      <c r="BME26" s="175"/>
      <c r="BMF26" s="175"/>
      <c r="BMG26" s="175"/>
      <c r="BMH26" s="175"/>
      <c r="BMI26" s="175"/>
      <c r="BMJ26" s="175"/>
      <c r="BMK26" s="175"/>
      <c r="BML26" s="175"/>
      <c r="BMM26" s="175"/>
      <c r="BMN26" s="175"/>
      <c r="BMO26" s="175"/>
      <c r="BMP26" s="175"/>
      <c r="BMQ26" s="175"/>
      <c r="BMR26" s="175"/>
      <c r="BMS26" s="175"/>
      <c r="BMT26" s="175"/>
      <c r="BMU26" s="175"/>
      <c r="BMV26" s="175"/>
      <c r="BMW26" s="175"/>
      <c r="BMX26" s="175"/>
      <c r="BMY26" s="175"/>
      <c r="BMZ26" s="175"/>
      <c r="BNA26" s="175"/>
      <c r="BNB26" s="175"/>
      <c r="BNC26" s="175"/>
      <c r="BND26" s="175"/>
      <c r="BNE26" s="175"/>
      <c r="BNF26" s="175"/>
      <c r="BNG26" s="175"/>
      <c r="BNH26" s="175"/>
      <c r="BNI26" s="175"/>
      <c r="BNJ26" s="175"/>
      <c r="BNK26" s="175"/>
      <c r="BNL26" s="175"/>
      <c r="BNM26" s="175"/>
      <c r="BNN26" s="175"/>
      <c r="BNO26" s="175"/>
      <c r="BNP26" s="175"/>
      <c r="BNQ26" s="175"/>
      <c r="BNR26" s="175"/>
      <c r="BNS26" s="175"/>
      <c r="BNT26" s="175"/>
      <c r="BNU26" s="175"/>
      <c r="BNV26" s="175"/>
      <c r="BNW26" s="175"/>
      <c r="BNX26" s="175"/>
      <c r="BNY26" s="175"/>
      <c r="BNZ26" s="175"/>
      <c r="BOA26" s="175"/>
      <c r="BOB26" s="175"/>
      <c r="BOC26" s="175"/>
      <c r="BOD26" s="175"/>
      <c r="BOE26" s="175"/>
      <c r="BOF26" s="175"/>
      <c r="BOG26" s="175"/>
      <c r="BOH26" s="175"/>
      <c r="BOI26" s="175"/>
      <c r="BOJ26" s="175"/>
      <c r="BOK26" s="175"/>
      <c r="BOL26" s="175"/>
      <c r="BOM26" s="175"/>
      <c r="BON26" s="175"/>
      <c r="BOO26" s="175"/>
      <c r="BOP26" s="175"/>
      <c r="BOQ26" s="175"/>
      <c r="BOR26" s="175"/>
      <c r="BOS26" s="175"/>
      <c r="BOT26" s="175"/>
      <c r="BOU26" s="175"/>
      <c r="BOV26" s="175"/>
      <c r="BOW26" s="175"/>
      <c r="BOX26" s="175"/>
      <c r="BOY26" s="175"/>
      <c r="BOZ26" s="175"/>
      <c r="BPA26" s="175"/>
      <c r="BPB26" s="175"/>
      <c r="BPC26" s="175"/>
      <c r="BPD26" s="175"/>
      <c r="BPE26" s="175"/>
      <c r="BPF26" s="175"/>
      <c r="BPG26" s="175"/>
      <c r="BPH26" s="175"/>
      <c r="BPI26" s="175"/>
      <c r="BPJ26" s="175"/>
      <c r="BPK26" s="175"/>
      <c r="BPL26" s="175"/>
      <c r="BPM26" s="175"/>
      <c r="BPN26" s="175"/>
      <c r="BPO26" s="175"/>
      <c r="BPP26" s="175"/>
      <c r="BPQ26" s="175"/>
      <c r="BPR26" s="175"/>
      <c r="BPS26" s="175"/>
      <c r="BPT26" s="175"/>
      <c r="BPU26" s="175"/>
      <c r="BPV26" s="175"/>
      <c r="BPW26" s="175"/>
      <c r="BPX26" s="175"/>
      <c r="BPY26" s="175"/>
      <c r="BPZ26" s="175"/>
      <c r="BQA26" s="175"/>
      <c r="BQB26" s="175"/>
      <c r="BQC26" s="175"/>
      <c r="BQD26" s="175"/>
      <c r="BQE26" s="175"/>
      <c r="BQF26" s="175"/>
      <c r="BQG26" s="175"/>
      <c r="BQH26" s="175"/>
      <c r="BQI26" s="175"/>
      <c r="BQJ26" s="175"/>
      <c r="BQK26" s="175"/>
      <c r="BQL26" s="175"/>
      <c r="BQM26" s="175"/>
      <c r="BQN26" s="175"/>
      <c r="BQO26" s="175"/>
      <c r="BQP26" s="175"/>
      <c r="BQQ26" s="175"/>
      <c r="BQR26" s="175"/>
      <c r="BQS26" s="175"/>
      <c r="BQT26" s="175"/>
      <c r="BQU26" s="175"/>
      <c r="BQV26" s="175"/>
      <c r="BQW26" s="175"/>
      <c r="BQX26" s="175"/>
      <c r="BQY26" s="175"/>
      <c r="BQZ26" s="175"/>
      <c r="BRA26" s="175"/>
      <c r="BRB26" s="175"/>
      <c r="BRC26" s="175"/>
      <c r="BRD26" s="175"/>
      <c r="BRE26" s="175"/>
      <c r="BRF26" s="175"/>
      <c r="BRG26" s="175"/>
      <c r="BRH26" s="175"/>
      <c r="BRI26" s="175"/>
      <c r="BRJ26" s="175"/>
      <c r="BRK26" s="175"/>
      <c r="BRL26" s="175"/>
      <c r="BRM26" s="175"/>
      <c r="BRN26" s="175"/>
      <c r="BRO26" s="175"/>
      <c r="BRP26" s="175"/>
      <c r="BRQ26" s="175"/>
      <c r="BRR26" s="175"/>
      <c r="BRS26" s="175"/>
      <c r="BRT26" s="175"/>
      <c r="BRU26" s="175"/>
      <c r="BRV26" s="175"/>
      <c r="BRW26" s="175"/>
      <c r="BRX26" s="175"/>
      <c r="BRY26" s="175"/>
      <c r="BRZ26" s="175"/>
      <c r="BSA26" s="175"/>
      <c r="BSB26" s="175"/>
      <c r="BSC26" s="175"/>
      <c r="BSD26" s="175"/>
      <c r="BSE26" s="175"/>
      <c r="BSF26" s="175"/>
      <c r="BSG26" s="175"/>
      <c r="BSH26" s="175"/>
      <c r="BSI26" s="175"/>
      <c r="BSJ26" s="175"/>
      <c r="BSK26" s="175"/>
      <c r="BSL26" s="175"/>
      <c r="BSM26" s="175"/>
      <c r="BSN26" s="175"/>
      <c r="BSO26" s="175"/>
      <c r="BSP26" s="175"/>
      <c r="BSQ26" s="175"/>
      <c r="BSR26" s="175"/>
      <c r="BSS26" s="175"/>
      <c r="BST26" s="175"/>
      <c r="BSU26" s="175"/>
      <c r="BSV26" s="175"/>
      <c r="BSW26" s="175"/>
      <c r="BSX26" s="175"/>
      <c r="BSY26" s="175"/>
      <c r="BSZ26" s="175"/>
      <c r="BTA26" s="175"/>
      <c r="BTB26" s="175"/>
      <c r="BTC26" s="175"/>
      <c r="BTD26" s="175"/>
      <c r="BTE26" s="175"/>
      <c r="BTF26" s="175"/>
      <c r="BTG26" s="175"/>
      <c r="BTH26" s="175"/>
      <c r="BTI26" s="175"/>
      <c r="BTJ26" s="175"/>
      <c r="BTK26" s="175"/>
      <c r="BTL26" s="175"/>
      <c r="BTM26" s="175"/>
      <c r="BTN26" s="175"/>
      <c r="BTO26" s="175"/>
      <c r="BTP26" s="175"/>
      <c r="BTQ26" s="175"/>
      <c r="BTR26" s="175"/>
      <c r="BTS26" s="175"/>
      <c r="BTT26" s="175"/>
      <c r="BTU26" s="175"/>
      <c r="BTV26" s="175"/>
      <c r="BTW26" s="175"/>
      <c r="BTX26" s="175"/>
      <c r="BTY26" s="175"/>
      <c r="BTZ26" s="175"/>
      <c r="BUA26" s="175"/>
      <c r="BUB26" s="175"/>
      <c r="BUC26" s="175"/>
      <c r="BUD26" s="175"/>
      <c r="BUE26" s="175"/>
      <c r="BUF26" s="175"/>
      <c r="BUG26" s="175"/>
      <c r="BUH26" s="175"/>
      <c r="BUI26" s="175"/>
      <c r="BUJ26" s="175"/>
      <c r="BUK26" s="175"/>
      <c r="BUL26" s="175"/>
      <c r="BUM26" s="175"/>
      <c r="BUN26" s="175"/>
      <c r="BUO26" s="175"/>
      <c r="BUP26" s="175"/>
      <c r="BUQ26" s="175"/>
      <c r="BUR26" s="175"/>
      <c r="BUS26" s="175"/>
      <c r="BUT26" s="175"/>
      <c r="BUU26" s="175"/>
      <c r="BUV26" s="175"/>
      <c r="BUW26" s="175"/>
      <c r="BUX26" s="175"/>
      <c r="BUY26" s="175"/>
      <c r="BUZ26" s="175"/>
      <c r="BVA26" s="175"/>
      <c r="BVB26" s="175"/>
      <c r="BVC26" s="175"/>
      <c r="BVD26" s="175"/>
      <c r="BVE26" s="175"/>
      <c r="BVF26" s="175"/>
      <c r="BVG26" s="175"/>
      <c r="BVH26" s="175"/>
      <c r="BVI26" s="175"/>
      <c r="BVJ26" s="175"/>
      <c r="BVK26" s="175"/>
      <c r="BVL26" s="175"/>
      <c r="BVM26" s="175"/>
      <c r="BVN26" s="175"/>
      <c r="BVO26" s="175"/>
      <c r="BVP26" s="175"/>
      <c r="BVQ26" s="175"/>
      <c r="BVR26" s="175"/>
      <c r="BVS26" s="175"/>
      <c r="BVT26" s="175"/>
      <c r="BVU26" s="175"/>
      <c r="BVV26" s="175"/>
      <c r="BVW26" s="175"/>
      <c r="BVX26" s="175"/>
      <c r="BVY26" s="175"/>
      <c r="BVZ26" s="175"/>
      <c r="BWA26" s="175"/>
      <c r="BWB26" s="175"/>
      <c r="BWC26" s="175"/>
      <c r="BWD26" s="175"/>
      <c r="BWE26" s="175"/>
      <c r="BWF26" s="175"/>
      <c r="BWG26" s="175"/>
      <c r="BWH26" s="175"/>
      <c r="BWI26" s="175"/>
      <c r="BWJ26" s="175"/>
      <c r="BWK26" s="175"/>
      <c r="BWL26" s="175"/>
      <c r="BWM26" s="175"/>
      <c r="BWN26" s="175"/>
      <c r="BWO26" s="175"/>
      <c r="BWP26" s="175"/>
      <c r="BWQ26" s="175"/>
      <c r="BWR26" s="175"/>
      <c r="BWS26" s="175"/>
      <c r="BWT26" s="175"/>
      <c r="BWU26" s="175"/>
      <c r="BWV26" s="175"/>
      <c r="BWW26" s="175"/>
      <c r="BWX26" s="175"/>
      <c r="BWY26" s="175"/>
      <c r="BWZ26" s="175"/>
      <c r="BXA26" s="175"/>
      <c r="BXB26" s="175"/>
      <c r="BXC26" s="175"/>
      <c r="BXD26" s="175"/>
      <c r="BXE26" s="175"/>
      <c r="BXF26" s="175"/>
      <c r="BXG26" s="175"/>
      <c r="BXH26" s="175"/>
      <c r="BXI26" s="175"/>
      <c r="BXJ26" s="175"/>
      <c r="BXK26" s="175"/>
      <c r="BXL26" s="175"/>
      <c r="BXM26" s="175"/>
      <c r="BXN26" s="175"/>
      <c r="BXO26" s="175"/>
      <c r="BXP26" s="175"/>
      <c r="BXQ26" s="175"/>
      <c r="BXR26" s="175"/>
      <c r="BXS26" s="175"/>
      <c r="BXT26" s="175"/>
      <c r="BXU26" s="175"/>
      <c r="BXV26" s="175"/>
      <c r="BXW26" s="175"/>
      <c r="BXX26" s="175"/>
      <c r="BXY26" s="175"/>
      <c r="BXZ26" s="175"/>
      <c r="BYA26" s="175"/>
      <c r="BYB26" s="175"/>
      <c r="BYC26" s="175"/>
      <c r="BYD26" s="175"/>
      <c r="BYE26" s="175"/>
      <c r="BYF26" s="175"/>
      <c r="BYG26" s="175"/>
      <c r="BYH26" s="175"/>
      <c r="BYI26" s="175"/>
      <c r="BYJ26" s="175"/>
      <c r="BYK26" s="175"/>
      <c r="BYL26" s="175"/>
      <c r="BYM26" s="175"/>
      <c r="BYN26" s="175"/>
      <c r="BYO26" s="175"/>
      <c r="BYP26" s="175"/>
      <c r="BYQ26" s="175"/>
      <c r="BYR26" s="175"/>
      <c r="BYS26" s="175"/>
      <c r="BYT26" s="175"/>
      <c r="BYU26" s="175"/>
      <c r="BYV26" s="175"/>
      <c r="BYW26" s="175"/>
      <c r="BYX26" s="175"/>
      <c r="BYY26" s="175"/>
      <c r="BYZ26" s="175"/>
      <c r="BZA26" s="175"/>
      <c r="BZB26" s="175"/>
      <c r="BZC26" s="175"/>
      <c r="BZD26" s="175"/>
      <c r="BZE26" s="175"/>
      <c r="BZF26" s="175"/>
      <c r="BZG26" s="175"/>
      <c r="BZH26" s="175"/>
      <c r="BZI26" s="175"/>
      <c r="BZJ26" s="175"/>
      <c r="BZK26" s="175"/>
      <c r="BZL26" s="175"/>
      <c r="BZM26" s="175"/>
      <c r="BZN26" s="175"/>
      <c r="BZO26" s="175"/>
      <c r="BZP26" s="175"/>
      <c r="BZQ26" s="175"/>
      <c r="BZR26" s="175"/>
      <c r="BZS26" s="175"/>
      <c r="BZT26" s="175"/>
      <c r="BZU26" s="175"/>
      <c r="BZV26" s="175"/>
      <c r="BZW26" s="175"/>
      <c r="BZX26" s="175"/>
      <c r="BZY26" s="175"/>
      <c r="BZZ26" s="175"/>
      <c r="CAA26" s="175"/>
      <c r="CAB26" s="175"/>
      <c r="CAC26" s="175"/>
      <c r="CAD26" s="175"/>
      <c r="CAE26" s="175"/>
      <c r="CAF26" s="175"/>
      <c r="CAG26" s="175"/>
      <c r="CAH26" s="175"/>
      <c r="CAI26" s="175"/>
      <c r="CAJ26" s="175"/>
      <c r="CAK26" s="175"/>
      <c r="CAL26" s="175"/>
      <c r="CAM26" s="175"/>
      <c r="CAN26" s="175"/>
      <c r="CAO26" s="175"/>
      <c r="CAP26" s="175"/>
      <c r="CAQ26" s="175"/>
      <c r="CAR26" s="175"/>
      <c r="CAS26" s="175"/>
      <c r="CAT26" s="175"/>
      <c r="CAU26" s="175"/>
      <c r="CAV26" s="175"/>
      <c r="CAW26" s="175"/>
      <c r="CAX26" s="175"/>
      <c r="CAY26" s="175"/>
      <c r="CAZ26" s="175"/>
      <c r="CBA26" s="175"/>
      <c r="CBB26" s="175"/>
      <c r="CBC26" s="175"/>
      <c r="CBD26" s="175"/>
      <c r="CBE26" s="175"/>
      <c r="CBF26" s="175"/>
      <c r="CBG26" s="175"/>
      <c r="CBH26" s="175"/>
      <c r="CBI26" s="175"/>
      <c r="CBJ26" s="175"/>
      <c r="CBK26" s="175"/>
      <c r="CBL26" s="175"/>
      <c r="CBM26" s="175"/>
      <c r="CBN26" s="175"/>
      <c r="CBO26" s="175"/>
      <c r="CBP26" s="175"/>
      <c r="CBQ26" s="175"/>
      <c r="CBR26" s="175"/>
      <c r="CBS26" s="175"/>
      <c r="CBT26" s="175"/>
      <c r="CBU26" s="175"/>
      <c r="CBV26" s="175"/>
      <c r="CBW26" s="175"/>
      <c r="CBX26" s="175"/>
      <c r="CBY26" s="175"/>
      <c r="CBZ26" s="175"/>
      <c r="CCA26" s="175"/>
      <c r="CCB26" s="175"/>
      <c r="CCC26" s="175"/>
      <c r="CCD26" s="175"/>
      <c r="CCE26" s="175"/>
      <c r="CCF26" s="175"/>
      <c r="CCG26" s="175"/>
      <c r="CCH26" s="175"/>
      <c r="CCI26" s="175"/>
      <c r="CCJ26" s="175"/>
      <c r="CCK26" s="175"/>
      <c r="CCL26" s="175"/>
      <c r="CCM26" s="175"/>
      <c r="CCN26" s="175"/>
      <c r="CCO26" s="175"/>
      <c r="CCP26" s="175"/>
      <c r="CCQ26" s="175"/>
      <c r="CCR26" s="175"/>
      <c r="CCS26" s="175"/>
      <c r="CCT26" s="175"/>
      <c r="CCU26" s="175"/>
      <c r="CCV26" s="175"/>
      <c r="CCW26" s="175"/>
      <c r="CCX26" s="175"/>
      <c r="CCY26" s="175"/>
      <c r="CCZ26" s="175"/>
      <c r="CDA26" s="175"/>
      <c r="CDB26" s="175"/>
      <c r="CDC26" s="175"/>
      <c r="CDD26" s="175"/>
      <c r="CDE26" s="175"/>
      <c r="CDF26" s="175"/>
      <c r="CDG26" s="175"/>
      <c r="CDH26" s="175"/>
      <c r="CDI26" s="175"/>
      <c r="CDJ26" s="175"/>
      <c r="CDK26" s="175"/>
      <c r="CDL26" s="175"/>
      <c r="CDM26" s="175"/>
      <c r="CDN26" s="175"/>
      <c r="CDO26" s="175"/>
      <c r="CDP26" s="175"/>
      <c r="CDQ26" s="175"/>
      <c r="CDR26" s="175"/>
      <c r="CDS26" s="175"/>
      <c r="CDT26" s="175"/>
      <c r="CDU26" s="175"/>
      <c r="CDV26" s="175"/>
      <c r="CDW26" s="175"/>
      <c r="CDX26" s="175"/>
      <c r="CDY26" s="175"/>
      <c r="CDZ26" s="175"/>
      <c r="CEA26" s="175"/>
      <c r="CEB26" s="175"/>
      <c r="CEC26" s="175"/>
      <c r="CED26" s="175"/>
      <c r="CEE26" s="175"/>
      <c r="CEF26" s="175"/>
      <c r="CEG26" s="175"/>
      <c r="CEH26" s="175"/>
      <c r="CEI26" s="175"/>
      <c r="CEJ26" s="175"/>
      <c r="CEK26" s="175"/>
      <c r="CEL26" s="175"/>
      <c r="CEM26" s="175"/>
      <c r="CEN26" s="175"/>
      <c r="CEO26" s="175"/>
      <c r="CEP26" s="175"/>
      <c r="CEQ26" s="175"/>
      <c r="CER26" s="175"/>
      <c r="CES26" s="175"/>
      <c r="CET26" s="175"/>
      <c r="CEU26" s="175"/>
      <c r="CEV26" s="175"/>
      <c r="CEW26" s="175"/>
      <c r="CEX26" s="175"/>
      <c r="CEY26" s="175"/>
      <c r="CEZ26" s="175"/>
      <c r="CFA26" s="175"/>
      <c r="CFB26" s="175"/>
      <c r="CFC26" s="175"/>
      <c r="CFD26" s="175"/>
      <c r="CFE26" s="175"/>
      <c r="CFF26" s="175"/>
      <c r="CFG26" s="175"/>
      <c r="CFH26" s="175"/>
      <c r="CFI26" s="175"/>
      <c r="CFJ26" s="175"/>
      <c r="CFK26" s="175"/>
      <c r="CFL26" s="175"/>
      <c r="CFM26" s="175"/>
      <c r="CFN26" s="175"/>
      <c r="CFO26" s="175"/>
      <c r="CFP26" s="175"/>
      <c r="CFQ26" s="175"/>
      <c r="CFR26" s="175"/>
      <c r="CFS26" s="175"/>
      <c r="CFT26" s="175"/>
      <c r="CFU26" s="175"/>
      <c r="CFV26" s="175"/>
      <c r="CFW26" s="175"/>
      <c r="CFX26" s="175"/>
      <c r="CFY26" s="175"/>
      <c r="CFZ26" s="175"/>
      <c r="CGA26" s="175"/>
      <c r="CGB26" s="175"/>
      <c r="CGC26" s="175"/>
      <c r="CGD26" s="175"/>
      <c r="CGE26" s="175"/>
      <c r="CGF26" s="175"/>
      <c r="CGG26" s="175"/>
      <c r="CGH26" s="175"/>
      <c r="CGI26" s="175"/>
      <c r="CGJ26" s="175"/>
      <c r="CGK26" s="175"/>
      <c r="CGL26" s="175"/>
      <c r="CGM26" s="175"/>
      <c r="CGN26" s="175"/>
      <c r="CGO26" s="175"/>
      <c r="CGP26" s="175"/>
      <c r="CGQ26" s="175"/>
      <c r="CGR26" s="175"/>
      <c r="CGS26" s="175"/>
      <c r="CGT26" s="175"/>
      <c r="CGU26" s="175"/>
      <c r="CGV26" s="175"/>
      <c r="CGW26" s="175"/>
      <c r="CGX26" s="175"/>
      <c r="CGY26" s="175"/>
      <c r="CGZ26" s="175"/>
      <c r="CHA26" s="175"/>
      <c r="CHB26" s="175"/>
      <c r="CHC26" s="175"/>
      <c r="CHD26" s="175"/>
      <c r="CHE26" s="175"/>
      <c r="CHF26" s="175"/>
      <c r="CHG26" s="175"/>
      <c r="CHH26" s="175"/>
      <c r="CHI26" s="175"/>
      <c r="CHJ26" s="175"/>
      <c r="CHK26" s="175"/>
      <c r="CHL26" s="175"/>
      <c r="CHM26" s="175"/>
      <c r="CHN26" s="175"/>
      <c r="CHO26" s="175"/>
      <c r="CHP26" s="175"/>
      <c r="CHQ26" s="175"/>
      <c r="CHR26" s="175"/>
      <c r="CHS26" s="175"/>
      <c r="CHT26" s="175"/>
      <c r="CHU26" s="175"/>
      <c r="CHV26" s="175"/>
      <c r="CHW26" s="175"/>
      <c r="CHX26" s="175"/>
      <c r="CHY26" s="175"/>
      <c r="CHZ26" s="175"/>
      <c r="CIA26" s="175"/>
      <c r="CIB26" s="175"/>
      <c r="CIC26" s="175"/>
      <c r="CID26" s="175"/>
      <c r="CIE26" s="175"/>
      <c r="CIF26" s="175"/>
      <c r="CIG26" s="175"/>
      <c r="CIH26" s="175"/>
      <c r="CII26" s="175"/>
      <c r="CIJ26" s="175"/>
      <c r="CIK26" s="175"/>
      <c r="CIL26" s="175"/>
      <c r="CIM26" s="175"/>
      <c r="CIN26" s="175"/>
      <c r="CIO26" s="175"/>
      <c r="CIP26" s="175"/>
      <c r="CIQ26" s="175"/>
      <c r="CIR26" s="175"/>
      <c r="CIS26" s="175"/>
      <c r="CIT26" s="175"/>
      <c r="CIU26" s="175"/>
      <c r="CIV26" s="175"/>
      <c r="CIW26" s="175"/>
      <c r="CIX26" s="175"/>
      <c r="CIY26" s="175"/>
      <c r="CIZ26" s="175"/>
      <c r="CJA26" s="175"/>
      <c r="CJB26" s="175"/>
      <c r="CJC26" s="175"/>
      <c r="CJD26" s="175"/>
      <c r="CJE26" s="175"/>
      <c r="CJF26" s="175"/>
      <c r="CJG26" s="175"/>
      <c r="CJH26" s="175"/>
      <c r="CJI26" s="175"/>
      <c r="CJJ26" s="175"/>
      <c r="CJK26" s="175"/>
      <c r="CJL26" s="175"/>
      <c r="CJM26" s="175"/>
      <c r="CJN26" s="175"/>
      <c r="CJO26" s="175"/>
      <c r="CJP26" s="175"/>
      <c r="CJQ26" s="175"/>
      <c r="CJR26" s="175"/>
      <c r="CJS26" s="175"/>
      <c r="CJT26" s="175"/>
      <c r="CJU26" s="175"/>
      <c r="CJV26" s="175"/>
      <c r="CJW26" s="175"/>
      <c r="CJX26" s="175"/>
      <c r="CJY26" s="175"/>
      <c r="CJZ26" s="175"/>
      <c r="CKA26" s="175"/>
      <c r="CKB26" s="175"/>
      <c r="CKC26" s="175"/>
      <c r="CKD26" s="175"/>
      <c r="CKE26" s="175"/>
      <c r="CKF26" s="175"/>
      <c r="CKG26" s="175"/>
      <c r="CKH26" s="175"/>
      <c r="CKI26" s="175"/>
      <c r="CKJ26" s="175"/>
      <c r="CKK26" s="175"/>
      <c r="CKL26" s="175"/>
      <c r="CKM26" s="175"/>
      <c r="CKN26" s="175"/>
      <c r="CKO26" s="175"/>
      <c r="CKP26" s="175"/>
      <c r="CKQ26" s="175"/>
      <c r="CKR26" s="175"/>
      <c r="CKS26" s="175"/>
      <c r="CKT26" s="175"/>
      <c r="CKU26" s="175"/>
      <c r="CKV26" s="175"/>
      <c r="CKW26" s="175"/>
      <c r="CKX26" s="175"/>
      <c r="CKY26" s="175"/>
      <c r="CKZ26" s="175"/>
      <c r="CLA26" s="175"/>
      <c r="CLB26" s="175"/>
      <c r="CLC26" s="175"/>
      <c r="CLD26" s="175"/>
      <c r="CLE26" s="175"/>
      <c r="CLF26" s="175"/>
      <c r="CLG26" s="175"/>
      <c r="CLH26" s="175"/>
      <c r="CLI26" s="175"/>
      <c r="CLJ26" s="175"/>
      <c r="CLK26" s="175"/>
      <c r="CLL26" s="175"/>
      <c r="CLM26" s="175"/>
      <c r="CLN26" s="175"/>
      <c r="CLO26" s="175"/>
      <c r="CLP26" s="175"/>
      <c r="CLQ26" s="175"/>
      <c r="CLR26" s="175"/>
      <c r="CLS26" s="175"/>
      <c r="CLT26" s="175"/>
      <c r="CLU26" s="175"/>
      <c r="CLV26" s="175"/>
      <c r="CLW26" s="175"/>
      <c r="CLX26" s="175"/>
      <c r="CLY26" s="175"/>
      <c r="CLZ26" s="175"/>
      <c r="CMA26" s="175"/>
      <c r="CMB26" s="175"/>
      <c r="CMC26" s="175"/>
      <c r="CMD26" s="175"/>
      <c r="CME26" s="175"/>
      <c r="CMF26" s="175"/>
      <c r="CMG26" s="175"/>
      <c r="CMH26" s="175"/>
      <c r="CMI26" s="175"/>
      <c r="CMJ26" s="175"/>
      <c r="CMK26" s="175"/>
      <c r="CML26" s="175"/>
      <c r="CMM26" s="175"/>
      <c r="CMN26" s="175"/>
      <c r="CMO26" s="175"/>
      <c r="CMP26" s="175"/>
      <c r="CMQ26" s="175"/>
      <c r="CMR26" s="175"/>
      <c r="CMS26" s="175"/>
      <c r="CMT26" s="175"/>
      <c r="CMU26" s="175"/>
      <c r="CMV26" s="175"/>
      <c r="CMW26" s="175"/>
      <c r="CMX26" s="175"/>
      <c r="CMY26" s="175"/>
      <c r="CMZ26" s="175"/>
      <c r="CNA26" s="175"/>
      <c r="CNB26" s="175"/>
      <c r="CNC26" s="175"/>
      <c r="CND26" s="175"/>
      <c r="CNE26" s="175"/>
      <c r="CNF26" s="175"/>
      <c r="CNG26" s="175"/>
      <c r="CNH26" s="175"/>
      <c r="CNI26" s="175"/>
      <c r="CNJ26" s="175"/>
      <c r="CNK26" s="175"/>
      <c r="CNL26" s="175"/>
      <c r="CNM26" s="175"/>
      <c r="CNN26" s="175"/>
      <c r="CNO26" s="175"/>
      <c r="CNP26" s="175"/>
      <c r="CNQ26" s="175"/>
      <c r="CNR26" s="175"/>
      <c r="CNS26" s="175"/>
      <c r="CNT26" s="175"/>
      <c r="CNU26" s="175"/>
      <c r="CNV26" s="175"/>
      <c r="CNW26" s="175"/>
      <c r="CNX26" s="175"/>
      <c r="CNY26" s="175"/>
      <c r="CNZ26" s="175"/>
      <c r="COA26" s="175"/>
      <c r="COB26" s="175"/>
      <c r="COC26" s="175"/>
      <c r="COD26" s="175"/>
      <c r="COE26" s="175"/>
      <c r="COF26" s="175"/>
      <c r="COG26" s="175"/>
      <c r="COH26" s="175"/>
      <c r="COI26" s="175"/>
      <c r="COJ26" s="175"/>
      <c r="COK26" s="175"/>
      <c r="COL26" s="175"/>
      <c r="COM26" s="175"/>
      <c r="CON26" s="175"/>
      <c r="COO26" s="175"/>
      <c r="COP26" s="175"/>
      <c r="COQ26" s="175"/>
      <c r="COR26" s="175"/>
      <c r="COS26" s="175"/>
      <c r="COT26" s="175"/>
      <c r="COU26" s="175"/>
      <c r="COV26" s="175"/>
      <c r="COW26" s="175"/>
      <c r="COX26" s="175"/>
      <c r="COY26" s="175"/>
      <c r="COZ26" s="175"/>
      <c r="CPA26" s="175"/>
      <c r="CPB26" s="175"/>
      <c r="CPC26" s="175"/>
      <c r="CPD26" s="175"/>
      <c r="CPE26" s="175"/>
      <c r="CPF26" s="175"/>
      <c r="CPG26" s="175"/>
      <c r="CPH26" s="175"/>
      <c r="CPI26" s="175"/>
      <c r="CPJ26" s="175"/>
      <c r="CPK26" s="175"/>
      <c r="CPL26" s="175"/>
      <c r="CPM26" s="175"/>
      <c r="CPN26" s="175"/>
      <c r="CPO26" s="175"/>
      <c r="CPP26" s="175"/>
      <c r="CPQ26" s="175"/>
      <c r="CPR26" s="175"/>
      <c r="CPS26" s="175"/>
      <c r="CPT26" s="175"/>
      <c r="CPU26" s="175"/>
      <c r="CPV26" s="175"/>
      <c r="CPW26" s="175"/>
      <c r="CPX26" s="175"/>
      <c r="CPY26" s="175"/>
      <c r="CPZ26" s="175"/>
      <c r="CQA26" s="175"/>
      <c r="CQB26" s="175"/>
      <c r="CQC26" s="175"/>
      <c r="CQD26" s="175"/>
      <c r="CQE26" s="175"/>
      <c r="CQF26" s="175"/>
      <c r="CQG26" s="175"/>
      <c r="CQH26" s="175"/>
      <c r="CQI26" s="175"/>
      <c r="CQJ26" s="175"/>
      <c r="CQK26" s="175"/>
      <c r="CQL26" s="175"/>
      <c r="CQM26" s="175"/>
      <c r="CQN26" s="175"/>
      <c r="CQO26" s="175"/>
      <c r="CQP26" s="175"/>
      <c r="CQQ26" s="175"/>
      <c r="CQR26" s="175"/>
      <c r="CQS26" s="175"/>
      <c r="CQT26" s="175"/>
      <c r="CQU26" s="175"/>
      <c r="CQV26" s="175"/>
      <c r="CQW26" s="175"/>
      <c r="CQX26" s="175"/>
      <c r="CQY26" s="175"/>
      <c r="CQZ26" s="175"/>
      <c r="CRA26" s="175"/>
      <c r="CRB26" s="175"/>
      <c r="CRC26" s="175"/>
      <c r="CRD26" s="175"/>
      <c r="CRE26" s="175"/>
      <c r="CRF26" s="175"/>
      <c r="CRG26" s="175"/>
      <c r="CRH26" s="175"/>
      <c r="CRI26" s="175"/>
      <c r="CRJ26" s="175"/>
      <c r="CRK26" s="175"/>
      <c r="CRL26" s="175"/>
      <c r="CRM26" s="175"/>
      <c r="CRN26" s="175"/>
      <c r="CRO26" s="175"/>
      <c r="CRP26" s="175"/>
      <c r="CRQ26" s="175"/>
      <c r="CRR26" s="175"/>
      <c r="CRS26" s="175"/>
      <c r="CRT26" s="175"/>
      <c r="CRU26" s="175"/>
      <c r="CRV26" s="175"/>
      <c r="CRW26" s="175"/>
      <c r="CRX26" s="175"/>
      <c r="CRY26" s="175"/>
      <c r="CRZ26" s="175"/>
      <c r="CSA26" s="175"/>
      <c r="CSB26" s="175"/>
      <c r="CSC26" s="175"/>
      <c r="CSD26" s="175"/>
      <c r="CSE26" s="175"/>
      <c r="CSF26" s="175"/>
      <c r="CSG26" s="175"/>
      <c r="CSH26" s="175"/>
      <c r="CSI26" s="175"/>
      <c r="CSJ26" s="175"/>
      <c r="CSK26" s="175"/>
      <c r="CSL26" s="175"/>
      <c r="CSM26" s="175"/>
      <c r="CSN26" s="175"/>
      <c r="CSO26" s="175"/>
      <c r="CSP26" s="175"/>
      <c r="CSQ26" s="175"/>
      <c r="CSR26" s="175"/>
      <c r="CSS26" s="175"/>
      <c r="CST26" s="175"/>
      <c r="CSU26" s="175"/>
      <c r="CSV26" s="175"/>
      <c r="CSW26" s="175"/>
      <c r="CSX26" s="175"/>
      <c r="CSY26" s="175"/>
      <c r="CSZ26" s="175"/>
      <c r="CTA26" s="175"/>
      <c r="CTB26" s="175"/>
      <c r="CTC26" s="175"/>
      <c r="CTD26" s="175"/>
      <c r="CTE26" s="175"/>
      <c r="CTF26" s="175"/>
      <c r="CTG26" s="175"/>
      <c r="CTH26" s="175"/>
      <c r="CTI26" s="175"/>
      <c r="CTJ26" s="175"/>
      <c r="CTK26" s="175"/>
      <c r="CTL26" s="175"/>
      <c r="CTM26" s="175"/>
      <c r="CTN26" s="175"/>
      <c r="CTO26" s="175"/>
      <c r="CTP26" s="175"/>
      <c r="CTQ26" s="175"/>
      <c r="CTR26" s="175"/>
      <c r="CTS26" s="175"/>
      <c r="CTT26" s="175"/>
      <c r="CTU26" s="175"/>
      <c r="CTV26" s="175"/>
      <c r="CTW26" s="175"/>
      <c r="CTX26" s="175"/>
      <c r="CTY26" s="175"/>
      <c r="CTZ26" s="175"/>
      <c r="CUA26" s="175"/>
      <c r="CUB26" s="175"/>
      <c r="CUC26" s="175"/>
      <c r="CUD26" s="175"/>
      <c r="CUE26" s="175"/>
      <c r="CUF26" s="175"/>
      <c r="CUG26" s="175"/>
      <c r="CUH26" s="175"/>
      <c r="CUI26" s="175"/>
      <c r="CUJ26" s="175"/>
      <c r="CUK26" s="175"/>
      <c r="CUL26" s="175"/>
      <c r="CUM26" s="175"/>
      <c r="CUN26" s="175"/>
      <c r="CUO26" s="175"/>
      <c r="CUP26" s="175"/>
      <c r="CUQ26" s="175"/>
      <c r="CUR26" s="175"/>
      <c r="CUS26" s="175"/>
      <c r="CUT26" s="175"/>
      <c r="CUU26" s="175"/>
      <c r="CUV26" s="175"/>
      <c r="CUW26" s="175"/>
      <c r="CUX26" s="175"/>
      <c r="CUY26" s="175"/>
      <c r="CUZ26" s="175"/>
      <c r="CVA26" s="175"/>
      <c r="CVB26" s="175"/>
      <c r="CVC26" s="175"/>
      <c r="CVD26" s="175"/>
      <c r="CVE26" s="175"/>
      <c r="CVF26" s="175"/>
      <c r="CVG26" s="175"/>
      <c r="CVH26" s="175"/>
      <c r="CVI26" s="175"/>
      <c r="CVJ26" s="175"/>
      <c r="CVK26" s="175"/>
      <c r="CVL26" s="175"/>
      <c r="CVM26" s="175"/>
      <c r="CVN26" s="175"/>
      <c r="CVO26" s="175"/>
      <c r="CVP26" s="175"/>
      <c r="CVQ26" s="175"/>
      <c r="CVR26" s="175"/>
      <c r="CVS26" s="175"/>
      <c r="CVT26" s="175"/>
      <c r="CVU26" s="175"/>
      <c r="CVV26" s="175"/>
      <c r="CVW26" s="175"/>
      <c r="CVX26" s="175"/>
      <c r="CVY26" s="175"/>
      <c r="CVZ26" s="175"/>
      <c r="CWA26" s="175"/>
      <c r="CWB26" s="175"/>
      <c r="CWC26" s="175"/>
      <c r="CWD26" s="175"/>
      <c r="CWE26" s="175"/>
      <c r="CWF26" s="175"/>
      <c r="CWG26" s="175"/>
      <c r="CWH26" s="175"/>
      <c r="CWI26" s="175"/>
      <c r="CWJ26" s="175"/>
      <c r="CWK26" s="175"/>
      <c r="CWL26" s="175"/>
      <c r="CWM26" s="175"/>
      <c r="CWN26" s="175"/>
      <c r="CWO26" s="175"/>
      <c r="CWP26" s="175"/>
      <c r="CWQ26" s="175"/>
      <c r="CWR26" s="175"/>
      <c r="CWS26" s="175"/>
      <c r="CWT26" s="175"/>
      <c r="CWU26" s="175"/>
      <c r="CWV26" s="175"/>
      <c r="CWW26" s="175"/>
      <c r="CWX26" s="175"/>
      <c r="CWY26" s="175"/>
      <c r="CWZ26" s="175"/>
      <c r="CXA26" s="175"/>
      <c r="CXB26" s="175"/>
      <c r="CXC26" s="175"/>
      <c r="CXD26" s="175"/>
      <c r="CXE26" s="175"/>
      <c r="CXF26" s="175"/>
      <c r="CXG26" s="175"/>
      <c r="CXH26" s="175"/>
      <c r="CXI26" s="175"/>
      <c r="CXJ26" s="175"/>
      <c r="CXK26" s="175"/>
      <c r="CXL26" s="175"/>
      <c r="CXM26" s="175"/>
      <c r="CXN26" s="175"/>
      <c r="CXO26" s="175"/>
      <c r="CXP26" s="175"/>
      <c r="CXQ26" s="175"/>
      <c r="CXR26" s="175"/>
      <c r="CXS26" s="175"/>
      <c r="CXT26" s="175"/>
      <c r="CXU26" s="175"/>
      <c r="CXV26" s="175"/>
      <c r="CXW26" s="175"/>
      <c r="CXX26" s="175"/>
      <c r="CXY26" s="175"/>
      <c r="CXZ26" s="175"/>
      <c r="CYA26" s="175"/>
      <c r="CYB26" s="175"/>
      <c r="CYC26" s="175"/>
      <c r="CYD26" s="175"/>
      <c r="CYE26" s="175"/>
      <c r="CYF26" s="175"/>
      <c r="CYG26" s="175"/>
      <c r="CYH26" s="175"/>
      <c r="CYI26" s="175"/>
      <c r="CYJ26" s="175"/>
      <c r="CYK26" s="175"/>
      <c r="CYL26" s="175"/>
      <c r="CYM26" s="175"/>
      <c r="CYN26" s="175"/>
      <c r="CYO26" s="175"/>
      <c r="CYP26" s="175"/>
      <c r="CYQ26" s="175"/>
      <c r="CYR26" s="175"/>
      <c r="CYS26" s="175"/>
      <c r="CYT26" s="175"/>
      <c r="CYU26" s="175"/>
      <c r="CYV26" s="175"/>
      <c r="CYW26" s="175"/>
      <c r="CYX26" s="175"/>
      <c r="CYY26" s="175"/>
      <c r="CYZ26" s="175"/>
      <c r="CZA26" s="175"/>
      <c r="CZB26" s="175"/>
      <c r="CZC26" s="175"/>
      <c r="CZD26" s="175"/>
      <c r="CZE26" s="175"/>
      <c r="CZF26" s="175"/>
      <c r="CZG26" s="175"/>
      <c r="CZH26" s="175"/>
      <c r="CZI26" s="175"/>
      <c r="CZJ26" s="175"/>
      <c r="CZK26" s="175"/>
      <c r="CZL26" s="175"/>
      <c r="CZM26" s="175"/>
      <c r="CZN26" s="175"/>
      <c r="CZO26" s="175"/>
      <c r="CZP26" s="175"/>
      <c r="CZQ26" s="175"/>
      <c r="CZR26" s="175"/>
      <c r="CZS26" s="175"/>
      <c r="CZT26" s="175"/>
      <c r="CZU26" s="175"/>
      <c r="CZV26" s="175"/>
      <c r="CZW26" s="175"/>
      <c r="CZX26" s="175"/>
      <c r="CZY26" s="175"/>
      <c r="CZZ26" s="175"/>
      <c r="DAA26" s="175"/>
      <c r="DAB26" s="175"/>
      <c r="DAC26" s="175"/>
      <c r="DAD26" s="175"/>
      <c r="DAE26" s="175"/>
      <c r="DAF26" s="175"/>
      <c r="DAG26" s="175"/>
      <c r="DAH26" s="175"/>
      <c r="DAI26" s="175"/>
      <c r="DAJ26" s="175"/>
      <c r="DAK26" s="175"/>
      <c r="DAL26" s="175"/>
      <c r="DAM26" s="175"/>
      <c r="DAN26" s="175"/>
      <c r="DAO26" s="175"/>
      <c r="DAP26" s="175"/>
      <c r="DAQ26" s="175"/>
      <c r="DAR26" s="175"/>
      <c r="DAS26" s="175"/>
      <c r="DAT26" s="175"/>
      <c r="DAU26" s="175"/>
      <c r="DAV26" s="175"/>
      <c r="DAW26" s="175"/>
      <c r="DAX26" s="175"/>
      <c r="DAY26" s="175"/>
      <c r="DAZ26" s="175"/>
      <c r="DBA26" s="175"/>
      <c r="DBB26" s="175"/>
      <c r="DBC26" s="175"/>
      <c r="DBD26" s="175"/>
      <c r="DBE26" s="175"/>
      <c r="DBF26" s="175"/>
      <c r="DBG26" s="175"/>
      <c r="DBH26" s="175"/>
      <c r="DBI26" s="175"/>
      <c r="DBJ26" s="175"/>
      <c r="DBK26" s="175"/>
      <c r="DBL26" s="175"/>
      <c r="DBM26" s="175"/>
      <c r="DBN26" s="175"/>
      <c r="DBO26" s="175"/>
      <c r="DBP26" s="175"/>
      <c r="DBQ26" s="175"/>
      <c r="DBR26" s="175"/>
      <c r="DBS26" s="175"/>
      <c r="DBT26" s="175"/>
      <c r="DBU26" s="175"/>
      <c r="DBV26" s="175"/>
      <c r="DBW26" s="175"/>
      <c r="DBX26" s="175"/>
      <c r="DBY26" s="175"/>
      <c r="DBZ26" s="175"/>
      <c r="DCA26" s="175"/>
      <c r="DCB26" s="175"/>
      <c r="DCC26" s="175"/>
      <c r="DCD26" s="175"/>
      <c r="DCE26" s="175"/>
      <c r="DCF26" s="175"/>
      <c r="DCG26" s="175"/>
      <c r="DCH26" s="175"/>
      <c r="DCI26" s="175"/>
      <c r="DCJ26" s="175"/>
      <c r="DCK26" s="175"/>
      <c r="DCL26" s="175"/>
      <c r="DCM26" s="175"/>
      <c r="DCN26" s="175"/>
      <c r="DCO26" s="175"/>
      <c r="DCP26" s="175"/>
      <c r="DCQ26" s="175"/>
      <c r="DCR26" s="175"/>
      <c r="DCS26" s="175"/>
      <c r="DCT26" s="175"/>
      <c r="DCU26" s="175"/>
      <c r="DCV26" s="175"/>
      <c r="DCW26" s="175"/>
      <c r="DCX26" s="175"/>
      <c r="DCY26" s="175"/>
      <c r="DCZ26" s="175"/>
      <c r="DDA26" s="175"/>
      <c r="DDB26" s="175"/>
      <c r="DDC26" s="175"/>
      <c r="DDD26" s="175"/>
      <c r="DDE26" s="175"/>
      <c r="DDF26" s="175"/>
      <c r="DDG26" s="175"/>
      <c r="DDH26" s="175"/>
      <c r="DDI26" s="175"/>
      <c r="DDJ26" s="175"/>
      <c r="DDK26" s="175"/>
      <c r="DDL26" s="175"/>
      <c r="DDM26" s="175"/>
      <c r="DDN26" s="175"/>
      <c r="DDO26" s="175"/>
      <c r="DDP26" s="175"/>
      <c r="DDQ26" s="175"/>
      <c r="DDR26" s="175"/>
      <c r="DDS26" s="175"/>
      <c r="DDT26" s="175"/>
      <c r="DDU26" s="175"/>
      <c r="DDV26" s="175"/>
      <c r="DDW26" s="175"/>
      <c r="DDX26" s="175"/>
      <c r="DDY26" s="175"/>
      <c r="DDZ26" s="175"/>
      <c r="DEA26" s="175"/>
      <c r="DEB26" s="175"/>
      <c r="DEC26" s="175"/>
      <c r="DED26" s="175"/>
      <c r="DEE26" s="175"/>
      <c r="DEF26" s="175"/>
      <c r="DEG26" s="175"/>
      <c r="DEH26" s="175"/>
      <c r="DEI26" s="175"/>
      <c r="DEJ26" s="175"/>
      <c r="DEK26" s="175"/>
      <c r="DEL26" s="175"/>
      <c r="DEM26" s="175"/>
      <c r="DEN26" s="175"/>
      <c r="DEO26" s="175"/>
      <c r="DEP26" s="175"/>
      <c r="DEQ26" s="175"/>
      <c r="DER26" s="175"/>
      <c r="DES26" s="175"/>
      <c r="DET26" s="175"/>
      <c r="DEU26" s="175"/>
      <c r="DEV26" s="175"/>
      <c r="DEW26" s="175"/>
      <c r="DEX26" s="175"/>
      <c r="DEY26" s="175"/>
      <c r="DEZ26" s="175"/>
      <c r="DFA26" s="175"/>
      <c r="DFB26" s="175"/>
      <c r="DFC26" s="175"/>
      <c r="DFD26" s="175"/>
      <c r="DFE26" s="175"/>
      <c r="DFF26" s="175"/>
      <c r="DFG26" s="175"/>
      <c r="DFH26" s="175"/>
      <c r="DFI26" s="175"/>
      <c r="DFJ26" s="175"/>
      <c r="DFK26" s="175"/>
      <c r="DFL26" s="175"/>
      <c r="DFM26" s="175"/>
      <c r="DFN26" s="175"/>
      <c r="DFO26" s="175"/>
      <c r="DFP26" s="175"/>
      <c r="DFQ26" s="175"/>
      <c r="DFR26" s="175"/>
      <c r="DFS26" s="175"/>
      <c r="DFT26" s="175"/>
      <c r="DFU26" s="175"/>
      <c r="DFV26" s="175"/>
      <c r="DFW26" s="175"/>
      <c r="DFX26" s="175"/>
      <c r="DFY26" s="175"/>
      <c r="DFZ26" s="175"/>
      <c r="DGA26" s="175"/>
      <c r="DGB26" s="175"/>
      <c r="DGC26" s="175"/>
      <c r="DGD26" s="175"/>
      <c r="DGE26" s="175"/>
      <c r="DGF26" s="175"/>
      <c r="DGG26" s="175"/>
      <c r="DGH26" s="175"/>
      <c r="DGI26" s="175"/>
      <c r="DGJ26" s="175"/>
      <c r="DGK26" s="175"/>
      <c r="DGL26" s="175"/>
      <c r="DGM26" s="175"/>
      <c r="DGN26" s="175"/>
      <c r="DGO26" s="175"/>
      <c r="DGP26" s="175"/>
      <c r="DGQ26" s="175"/>
      <c r="DGR26" s="175"/>
      <c r="DGS26" s="175"/>
      <c r="DGT26" s="175"/>
      <c r="DGU26" s="175"/>
      <c r="DGV26" s="175"/>
      <c r="DGW26" s="175"/>
      <c r="DGX26" s="175"/>
      <c r="DGY26" s="175"/>
      <c r="DGZ26" s="175"/>
      <c r="DHA26" s="175"/>
      <c r="DHB26" s="175"/>
      <c r="DHC26" s="175"/>
      <c r="DHD26" s="175"/>
      <c r="DHE26" s="175"/>
      <c r="DHF26" s="175"/>
      <c r="DHG26" s="175"/>
      <c r="DHH26" s="175"/>
      <c r="DHI26" s="175"/>
      <c r="DHJ26" s="175"/>
      <c r="DHK26" s="175"/>
      <c r="DHL26" s="175"/>
      <c r="DHM26" s="175"/>
      <c r="DHN26" s="175"/>
      <c r="DHO26" s="175"/>
      <c r="DHP26" s="175"/>
      <c r="DHQ26" s="175"/>
      <c r="DHR26" s="175"/>
      <c r="DHS26" s="175"/>
      <c r="DHT26" s="175"/>
      <c r="DHU26" s="175"/>
      <c r="DHV26" s="175"/>
      <c r="DHW26" s="175"/>
      <c r="DHX26" s="175"/>
      <c r="DHY26" s="175"/>
      <c r="DHZ26" s="175"/>
      <c r="DIA26" s="175"/>
      <c r="DIB26" s="175"/>
      <c r="DIC26" s="175"/>
      <c r="DID26" s="175"/>
      <c r="DIE26" s="175"/>
      <c r="DIF26" s="175"/>
      <c r="DIG26" s="175"/>
      <c r="DIH26" s="175"/>
      <c r="DII26" s="175"/>
      <c r="DIJ26" s="175"/>
      <c r="DIK26" s="175"/>
      <c r="DIL26" s="175"/>
      <c r="DIM26" s="175"/>
      <c r="DIN26" s="175"/>
      <c r="DIO26" s="175"/>
      <c r="DIP26" s="175"/>
      <c r="DIQ26" s="175"/>
      <c r="DIR26" s="175"/>
      <c r="DIS26" s="175"/>
      <c r="DIT26" s="175"/>
      <c r="DIU26" s="175"/>
      <c r="DIV26" s="175"/>
      <c r="DIW26" s="175"/>
      <c r="DIX26" s="175"/>
      <c r="DIY26" s="175"/>
      <c r="DIZ26" s="175"/>
      <c r="DJA26" s="175"/>
      <c r="DJB26" s="175"/>
      <c r="DJC26" s="175"/>
      <c r="DJD26" s="175"/>
      <c r="DJE26" s="175"/>
      <c r="DJF26" s="175"/>
      <c r="DJG26" s="175"/>
      <c r="DJH26" s="175"/>
      <c r="DJI26" s="175"/>
      <c r="DJJ26" s="175"/>
      <c r="DJK26" s="175"/>
      <c r="DJL26" s="175"/>
      <c r="DJM26" s="175"/>
      <c r="DJN26" s="175"/>
      <c r="DJO26" s="175"/>
      <c r="DJP26" s="175"/>
      <c r="DJQ26" s="175"/>
      <c r="DJR26" s="175"/>
      <c r="DJS26" s="175"/>
      <c r="DJT26" s="175"/>
      <c r="DJU26" s="175"/>
      <c r="DJV26" s="175"/>
      <c r="DJW26" s="175"/>
      <c r="DJX26" s="175"/>
      <c r="DJY26" s="175"/>
      <c r="DJZ26" s="175"/>
      <c r="DKA26" s="175"/>
      <c r="DKB26" s="175"/>
      <c r="DKC26" s="175"/>
      <c r="DKD26" s="175"/>
      <c r="DKE26" s="175"/>
      <c r="DKF26" s="175"/>
      <c r="DKG26" s="175"/>
      <c r="DKH26" s="175"/>
      <c r="DKI26" s="175"/>
      <c r="DKJ26" s="175"/>
      <c r="DKK26" s="175"/>
      <c r="DKL26" s="175"/>
      <c r="DKM26" s="175"/>
      <c r="DKN26" s="175"/>
      <c r="DKO26" s="175"/>
      <c r="DKP26" s="175"/>
      <c r="DKQ26" s="175"/>
      <c r="DKR26" s="175"/>
      <c r="DKS26" s="175"/>
      <c r="DKT26" s="175"/>
      <c r="DKU26" s="175"/>
      <c r="DKV26" s="175"/>
      <c r="DKW26" s="175"/>
      <c r="DKX26" s="175"/>
      <c r="DKY26" s="175"/>
      <c r="DKZ26" s="175"/>
      <c r="DLA26" s="175"/>
      <c r="DLB26" s="175"/>
      <c r="DLC26" s="175"/>
      <c r="DLD26" s="175"/>
      <c r="DLE26" s="175"/>
      <c r="DLF26" s="175"/>
      <c r="DLG26" s="175"/>
      <c r="DLH26" s="175"/>
      <c r="DLI26" s="175"/>
      <c r="DLJ26" s="175"/>
      <c r="DLK26" s="175"/>
      <c r="DLL26" s="175"/>
      <c r="DLM26" s="175"/>
      <c r="DLN26" s="175"/>
      <c r="DLO26" s="175"/>
      <c r="DLP26" s="175"/>
      <c r="DLQ26" s="175"/>
      <c r="DLR26" s="175"/>
      <c r="DLS26" s="175"/>
      <c r="DLT26" s="175"/>
      <c r="DLU26" s="175"/>
      <c r="DLV26" s="175"/>
      <c r="DLW26" s="175"/>
      <c r="DLX26" s="175"/>
      <c r="DLY26" s="175"/>
      <c r="DLZ26" s="175"/>
      <c r="DMA26" s="175"/>
      <c r="DMB26" s="175"/>
      <c r="DMC26" s="175"/>
      <c r="DMD26" s="175"/>
      <c r="DME26" s="175"/>
      <c r="DMF26" s="175"/>
      <c r="DMG26" s="175"/>
      <c r="DMH26" s="175"/>
      <c r="DMI26" s="175"/>
      <c r="DMJ26" s="175"/>
      <c r="DMK26" s="175"/>
      <c r="DML26" s="175"/>
      <c r="DMM26" s="175"/>
      <c r="DMN26" s="175"/>
      <c r="DMO26" s="175"/>
      <c r="DMP26" s="175"/>
      <c r="DMQ26" s="175"/>
      <c r="DMR26" s="175"/>
      <c r="DMS26" s="175"/>
      <c r="DMT26" s="175"/>
      <c r="DMU26" s="175"/>
      <c r="DMV26" s="175"/>
      <c r="DMW26" s="175"/>
      <c r="DMX26" s="175"/>
      <c r="DMY26" s="175"/>
      <c r="DMZ26" s="175"/>
      <c r="DNA26" s="175"/>
      <c r="DNB26" s="175"/>
      <c r="DNC26" s="175"/>
      <c r="DND26" s="175"/>
      <c r="DNE26" s="175"/>
      <c r="DNF26" s="175"/>
      <c r="DNG26" s="175"/>
      <c r="DNH26" s="175"/>
      <c r="DNI26" s="175"/>
      <c r="DNJ26" s="175"/>
      <c r="DNK26" s="175"/>
      <c r="DNL26" s="175"/>
      <c r="DNM26" s="175"/>
      <c r="DNN26" s="175"/>
      <c r="DNO26" s="175"/>
      <c r="DNP26" s="175"/>
      <c r="DNQ26" s="175"/>
      <c r="DNR26" s="175"/>
      <c r="DNS26" s="175"/>
      <c r="DNT26" s="175"/>
      <c r="DNU26" s="175"/>
      <c r="DNV26" s="175"/>
      <c r="DNW26" s="175"/>
      <c r="DNX26" s="175"/>
      <c r="DNY26" s="175"/>
      <c r="DNZ26" s="175"/>
      <c r="DOA26" s="175"/>
      <c r="DOB26" s="175"/>
      <c r="DOC26" s="175"/>
      <c r="DOD26" s="175"/>
      <c r="DOE26" s="175"/>
      <c r="DOF26" s="175"/>
      <c r="DOG26" s="175"/>
      <c r="DOH26" s="175"/>
      <c r="DOI26" s="175"/>
      <c r="DOJ26" s="175"/>
      <c r="DOK26" s="175"/>
      <c r="DOL26" s="175"/>
      <c r="DOM26" s="175"/>
      <c r="DON26" s="175"/>
      <c r="DOO26" s="175"/>
      <c r="DOP26" s="175"/>
      <c r="DOQ26" s="175"/>
      <c r="DOR26" s="175"/>
      <c r="DOS26" s="175"/>
      <c r="DOT26" s="175"/>
      <c r="DOU26" s="175"/>
      <c r="DOV26" s="175"/>
      <c r="DOW26" s="175"/>
      <c r="DOX26" s="175"/>
      <c r="DOY26" s="175"/>
      <c r="DOZ26" s="175"/>
      <c r="DPA26" s="175"/>
      <c r="DPB26" s="175"/>
      <c r="DPC26" s="175"/>
      <c r="DPD26" s="175"/>
      <c r="DPE26" s="175"/>
      <c r="DPF26" s="175"/>
      <c r="DPG26" s="175"/>
      <c r="DPH26" s="175"/>
      <c r="DPI26" s="175"/>
      <c r="DPJ26" s="175"/>
      <c r="DPK26" s="175"/>
      <c r="DPL26" s="175"/>
      <c r="DPM26" s="175"/>
      <c r="DPN26" s="175"/>
      <c r="DPO26" s="175"/>
      <c r="DPP26" s="175"/>
      <c r="DPQ26" s="175"/>
      <c r="DPR26" s="175"/>
      <c r="DPS26" s="175"/>
      <c r="DPT26" s="175"/>
      <c r="DPU26" s="175"/>
      <c r="DPV26" s="175"/>
      <c r="DPW26" s="175"/>
      <c r="DPX26" s="175"/>
      <c r="DPY26" s="175"/>
      <c r="DPZ26" s="175"/>
      <c r="DQA26" s="175"/>
      <c r="DQB26" s="175"/>
      <c r="DQC26" s="175"/>
      <c r="DQD26" s="175"/>
      <c r="DQE26" s="175"/>
      <c r="DQF26" s="175"/>
      <c r="DQG26" s="175"/>
      <c r="DQH26" s="175"/>
      <c r="DQI26" s="175"/>
      <c r="DQJ26" s="175"/>
      <c r="DQK26" s="175"/>
      <c r="DQL26" s="175"/>
      <c r="DQM26" s="175"/>
      <c r="DQN26" s="175"/>
      <c r="DQO26" s="175"/>
      <c r="DQP26" s="175"/>
      <c r="DQQ26" s="175"/>
      <c r="DQR26" s="175"/>
      <c r="DQS26" s="175"/>
      <c r="DQT26" s="175"/>
      <c r="DQU26" s="175"/>
      <c r="DQV26" s="175"/>
      <c r="DQW26" s="175"/>
      <c r="DQX26" s="175"/>
      <c r="DQY26" s="175"/>
      <c r="DQZ26" s="175"/>
      <c r="DRA26" s="175"/>
      <c r="DRB26" s="175"/>
      <c r="DRC26" s="175"/>
      <c r="DRD26" s="175"/>
      <c r="DRE26" s="175"/>
      <c r="DRF26" s="175"/>
      <c r="DRG26" s="175"/>
      <c r="DRH26" s="175"/>
      <c r="DRI26" s="175"/>
      <c r="DRJ26" s="175"/>
      <c r="DRK26" s="175"/>
      <c r="DRL26" s="175"/>
      <c r="DRM26" s="175"/>
      <c r="DRN26" s="175"/>
      <c r="DRO26" s="175"/>
      <c r="DRP26" s="175"/>
      <c r="DRQ26" s="175"/>
      <c r="DRR26" s="175"/>
      <c r="DRS26" s="175"/>
      <c r="DRT26" s="175"/>
      <c r="DRU26" s="175"/>
      <c r="DRV26" s="175"/>
      <c r="DRW26" s="175"/>
      <c r="DRX26" s="175"/>
      <c r="DRY26" s="175"/>
      <c r="DRZ26" s="175"/>
      <c r="DSA26" s="175"/>
      <c r="DSB26" s="175"/>
      <c r="DSC26" s="175"/>
      <c r="DSD26" s="175"/>
      <c r="DSE26" s="175"/>
      <c r="DSF26" s="175"/>
      <c r="DSG26" s="175"/>
      <c r="DSH26" s="175"/>
      <c r="DSI26" s="175"/>
      <c r="DSJ26" s="175"/>
      <c r="DSK26" s="175"/>
      <c r="DSL26" s="175"/>
      <c r="DSM26" s="175"/>
      <c r="DSN26" s="175"/>
      <c r="DSO26" s="175"/>
      <c r="DSP26" s="175"/>
      <c r="DSQ26" s="175"/>
      <c r="DSR26" s="175"/>
      <c r="DSS26" s="175"/>
      <c r="DST26" s="175"/>
      <c r="DSU26" s="175"/>
      <c r="DSV26" s="175"/>
      <c r="DSW26" s="175"/>
      <c r="DSX26" s="175"/>
      <c r="DSY26" s="175"/>
      <c r="DSZ26" s="175"/>
      <c r="DTA26" s="175"/>
      <c r="DTB26" s="175"/>
      <c r="DTC26" s="175"/>
      <c r="DTD26" s="175"/>
      <c r="DTE26" s="175"/>
      <c r="DTF26" s="175"/>
      <c r="DTG26" s="175"/>
      <c r="DTH26" s="175"/>
      <c r="DTI26" s="175"/>
      <c r="DTJ26" s="175"/>
      <c r="DTK26" s="175"/>
      <c r="DTL26" s="175"/>
      <c r="DTM26" s="175"/>
      <c r="DTN26" s="175"/>
      <c r="DTO26" s="175"/>
      <c r="DTP26" s="175"/>
      <c r="DTQ26" s="175"/>
      <c r="DTR26" s="175"/>
      <c r="DTS26" s="175"/>
      <c r="DTT26" s="175"/>
      <c r="DTU26" s="175"/>
      <c r="DTV26" s="175"/>
      <c r="DTW26" s="175"/>
      <c r="DTX26" s="175"/>
      <c r="DTY26" s="175"/>
      <c r="DTZ26" s="175"/>
      <c r="DUA26" s="175"/>
      <c r="DUB26" s="175"/>
      <c r="DUC26" s="175"/>
      <c r="DUD26" s="175"/>
      <c r="DUE26" s="175"/>
      <c r="DUF26" s="175"/>
      <c r="DUG26" s="175"/>
      <c r="DUH26" s="175"/>
      <c r="DUI26" s="175"/>
      <c r="DUJ26" s="175"/>
      <c r="DUK26" s="175"/>
      <c r="DUL26" s="175"/>
      <c r="DUM26" s="175"/>
      <c r="DUN26" s="175"/>
      <c r="DUO26" s="175"/>
      <c r="DUP26" s="175"/>
      <c r="DUQ26" s="175"/>
      <c r="DUR26" s="175"/>
      <c r="DUS26" s="175"/>
      <c r="DUT26" s="175"/>
      <c r="DUU26" s="175"/>
      <c r="DUV26" s="175"/>
      <c r="DUW26" s="175"/>
      <c r="DUX26" s="175"/>
      <c r="DUY26" s="175"/>
      <c r="DUZ26" s="175"/>
      <c r="DVA26" s="175"/>
      <c r="DVB26" s="175"/>
      <c r="DVC26" s="175"/>
      <c r="DVD26" s="175"/>
      <c r="DVE26" s="175"/>
      <c r="DVF26" s="175"/>
      <c r="DVG26" s="175"/>
      <c r="DVH26" s="175"/>
      <c r="DVI26" s="175"/>
      <c r="DVJ26" s="175"/>
      <c r="DVK26" s="175"/>
      <c r="DVL26" s="175"/>
      <c r="DVM26" s="175"/>
      <c r="DVN26" s="175"/>
      <c r="DVO26" s="175"/>
      <c r="DVP26" s="175"/>
      <c r="DVQ26" s="175"/>
      <c r="DVR26" s="175"/>
      <c r="DVS26" s="175"/>
      <c r="DVT26" s="175"/>
      <c r="DVU26" s="175"/>
      <c r="DVV26" s="175"/>
      <c r="DVW26" s="175"/>
      <c r="DVX26" s="175"/>
      <c r="DVY26" s="175"/>
      <c r="DVZ26" s="175"/>
      <c r="DWA26" s="175"/>
      <c r="DWB26" s="175"/>
      <c r="DWC26" s="175"/>
      <c r="DWD26" s="175"/>
      <c r="DWE26" s="175"/>
      <c r="DWF26" s="175"/>
      <c r="DWG26" s="175"/>
      <c r="DWH26" s="175"/>
      <c r="DWI26" s="175"/>
      <c r="DWJ26" s="175"/>
      <c r="DWK26" s="175"/>
      <c r="DWL26" s="175"/>
      <c r="DWM26" s="175"/>
      <c r="DWN26" s="175"/>
      <c r="DWO26" s="175"/>
      <c r="DWP26" s="175"/>
      <c r="DWQ26" s="175"/>
      <c r="DWR26" s="175"/>
      <c r="DWS26" s="175"/>
      <c r="DWT26" s="175"/>
      <c r="DWU26" s="175"/>
      <c r="DWV26" s="175"/>
      <c r="DWW26" s="175"/>
      <c r="DWX26" s="175"/>
      <c r="DWY26" s="175"/>
      <c r="DWZ26" s="175"/>
      <c r="DXA26" s="175"/>
      <c r="DXB26" s="175"/>
      <c r="DXC26" s="175"/>
      <c r="DXD26" s="175"/>
      <c r="DXE26" s="175"/>
      <c r="DXF26" s="175"/>
      <c r="DXG26" s="175"/>
      <c r="DXH26" s="175"/>
      <c r="DXI26" s="175"/>
      <c r="DXJ26" s="175"/>
      <c r="DXK26" s="175"/>
      <c r="DXL26" s="175"/>
      <c r="DXM26" s="175"/>
      <c r="DXN26" s="175"/>
      <c r="DXO26" s="175"/>
      <c r="DXP26" s="175"/>
      <c r="DXQ26" s="175"/>
      <c r="DXR26" s="175"/>
      <c r="DXS26" s="175"/>
      <c r="DXT26" s="175"/>
      <c r="DXU26" s="175"/>
      <c r="DXV26" s="175"/>
      <c r="DXW26" s="175"/>
      <c r="DXX26" s="175"/>
      <c r="DXY26" s="175"/>
      <c r="DXZ26" s="175"/>
      <c r="DYA26" s="175"/>
      <c r="DYB26" s="175"/>
      <c r="DYC26" s="175"/>
      <c r="DYD26" s="175"/>
      <c r="DYE26" s="175"/>
      <c r="DYF26" s="175"/>
      <c r="DYG26" s="175"/>
      <c r="DYH26" s="175"/>
      <c r="DYI26" s="175"/>
      <c r="DYJ26" s="175"/>
      <c r="DYK26" s="175"/>
      <c r="DYL26" s="175"/>
      <c r="DYM26" s="175"/>
      <c r="DYN26" s="175"/>
      <c r="DYO26" s="175"/>
      <c r="DYP26" s="175"/>
      <c r="DYQ26" s="175"/>
      <c r="DYR26" s="175"/>
      <c r="DYS26" s="175"/>
      <c r="DYT26" s="175"/>
      <c r="DYU26" s="175"/>
      <c r="DYV26" s="175"/>
      <c r="DYW26" s="175"/>
      <c r="DYX26" s="175"/>
      <c r="DYY26" s="175"/>
      <c r="DYZ26" s="175"/>
      <c r="DZA26" s="175"/>
      <c r="DZB26" s="175"/>
      <c r="DZC26" s="175"/>
      <c r="DZD26" s="175"/>
      <c r="DZE26" s="175"/>
      <c r="DZF26" s="175"/>
      <c r="DZG26" s="175"/>
      <c r="DZH26" s="175"/>
      <c r="DZI26" s="175"/>
      <c r="DZJ26" s="175"/>
      <c r="DZK26" s="175"/>
      <c r="DZL26" s="175"/>
      <c r="DZM26" s="175"/>
      <c r="DZN26" s="175"/>
      <c r="DZO26" s="175"/>
      <c r="DZP26" s="175"/>
      <c r="DZQ26" s="175"/>
      <c r="DZR26" s="175"/>
      <c r="DZS26" s="175"/>
      <c r="DZT26" s="175"/>
      <c r="DZU26" s="175"/>
      <c r="DZV26" s="175"/>
      <c r="DZW26" s="175"/>
      <c r="DZX26" s="175"/>
      <c r="DZY26" s="175"/>
      <c r="DZZ26" s="175"/>
      <c r="EAA26" s="175"/>
      <c r="EAB26" s="175"/>
      <c r="EAC26" s="175"/>
      <c r="EAD26" s="175"/>
      <c r="EAE26" s="175"/>
      <c r="EAF26" s="175"/>
      <c r="EAG26" s="175"/>
      <c r="EAH26" s="175"/>
      <c r="EAI26" s="175"/>
      <c r="EAJ26" s="175"/>
      <c r="EAK26" s="175"/>
      <c r="EAL26" s="175"/>
      <c r="EAM26" s="175"/>
      <c r="EAN26" s="175"/>
      <c r="EAO26" s="175"/>
      <c r="EAP26" s="175"/>
      <c r="EAQ26" s="175"/>
      <c r="EAR26" s="175"/>
      <c r="EAS26" s="175"/>
      <c r="EAT26" s="175"/>
      <c r="EAU26" s="175"/>
      <c r="EAV26" s="175"/>
      <c r="EAW26" s="175"/>
      <c r="EAX26" s="175"/>
      <c r="EAY26" s="175"/>
      <c r="EAZ26" s="175"/>
      <c r="EBA26" s="175"/>
      <c r="EBB26" s="175"/>
      <c r="EBC26" s="175"/>
      <c r="EBD26" s="175"/>
      <c r="EBE26" s="175"/>
      <c r="EBF26" s="175"/>
      <c r="EBG26" s="175"/>
      <c r="EBH26" s="175"/>
      <c r="EBI26" s="175"/>
      <c r="EBJ26" s="175"/>
      <c r="EBK26" s="175"/>
      <c r="EBL26" s="175"/>
      <c r="EBM26" s="175"/>
      <c r="EBN26" s="175"/>
      <c r="EBO26" s="175"/>
      <c r="EBP26" s="175"/>
      <c r="EBQ26" s="175"/>
      <c r="EBR26" s="175"/>
      <c r="EBS26" s="175"/>
      <c r="EBT26" s="175"/>
      <c r="EBU26" s="175"/>
      <c r="EBV26" s="175"/>
      <c r="EBW26" s="175"/>
      <c r="EBX26" s="175"/>
      <c r="EBY26" s="175"/>
      <c r="EBZ26" s="175"/>
      <c r="ECA26" s="175"/>
      <c r="ECB26" s="175"/>
      <c r="ECC26" s="175"/>
      <c r="ECD26" s="175"/>
      <c r="ECE26" s="175"/>
      <c r="ECF26" s="175"/>
      <c r="ECG26" s="175"/>
      <c r="ECH26" s="175"/>
      <c r="ECI26" s="175"/>
      <c r="ECJ26" s="175"/>
      <c r="ECK26" s="175"/>
      <c r="ECL26" s="175"/>
      <c r="ECM26" s="175"/>
      <c r="ECN26" s="175"/>
      <c r="ECO26" s="175"/>
      <c r="ECP26" s="175"/>
      <c r="ECQ26" s="175"/>
      <c r="ECR26" s="175"/>
      <c r="ECS26" s="175"/>
      <c r="ECT26" s="175"/>
      <c r="ECU26" s="175"/>
      <c r="ECV26" s="175"/>
      <c r="ECW26" s="175"/>
      <c r="ECX26" s="175"/>
      <c r="ECY26" s="175"/>
      <c r="ECZ26" s="175"/>
      <c r="EDA26" s="175"/>
      <c r="EDB26" s="175"/>
      <c r="EDC26" s="175"/>
      <c r="EDD26" s="175"/>
      <c r="EDE26" s="175"/>
      <c r="EDF26" s="175"/>
      <c r="EDG26" s="175"/>
      <c r="EDH26" s="175"/>
      <c r="EDI26" s="175"/>
      <c r="EDJ26" s="175"/>
      <c r="EDK26" s="175"/>
      <c r="EDL26" s="175"/>
      <c r="EDM26" s="175"/>
      <c r="EDN26" s="175"/>
      <c r="EDO26" s="175"/>
      <c r="EDP26" s="175"/>
      <c r="EDQ26" s="175"/>
      <c r="EDR26" s="175"/>
      <c r="EDS26" s="175"/>
      <c r="EDT26" s="175"/>
      <c r="EDU26" s="175"/>
      <c r="EDV26" s="175"/>
      <c r="EDW26" s="175"/>
      <c r="EDX26" s="175"/>
      <c r="EDY26" s="175"/>
      <c r="EDZ26" s="175"/>
      <c r="EEA26" s="175"/>
      <c r="EEB26" s="175"/>
      <c r="EEC26" s="175"/>
      <c r="EED26" s="175"/>
      <c r="EEE26" s="175"/>
      <c r="EEF26" s="175"/>
      <c r="EEG26" s="175"/>
      <c r="EEH26" s="175"/>
      <c r="EEI26" s="175"/>
      <c r="EEJ26" s="175"/>
      <c r="EEK26" s="175"/>
      <c r="EEL26" s="175"/>
      <c r="EEM26" s="175"/>
      <c r="EEN26" s="175"/>
      <c r="EEO26" s="175"/>
      <c r="EEP26" s="175"/>
      <c r="EEQ26" s="175"/>
      <c r="EER26" s="175"/>
      <c r="EES26" s="175"/>
      <c r="EET26" s="175"/>
      <c r="EEU26" s="175"/>
      <c r="EEV26" s="175"/>
      <c r="EEW26" s="175"/>
      <c r="EEX26" s="175"/>
      <c r="EEY26" s="175"/>
      <c r="EEZ26" s="175"/>
      <c r="EFA26" s="175"/>
      <c r="EFB26" s="175"/>
      <c r="EFC26" s="175"/>
      <c r="EFD26" s="175"/>
      <c r="EFE26" s="175"/>
      <c r="EFF26" s="175"/>
      <c r="EFG26" s="175"/>
      <c r="EFH26" s="175"/>
      <c r="EFI26" s="175"/>
      <c r="EFJ26" s="175"/>
      <c r="EFK26" s="175"/>
      <c r="EFL26" s="175"/>
      <c r="EFM26" s="175"/>
      <c r="EFN26" s="175"/>
      <c r="EFO26" s="175"/>
      <c r="EFP26" s="175"/>
      <c r="EFQ26" s="175"/>
      <c r="EFR26" s="175"/>
      <c r="EFS26" s="175"/>
      <c r="EFT26" s="175"/>
      <c r="EFU26" s="175"/>
      <c r="EFV26" s="175"/>
      <c r="EFW26" s="175"/>
      <c r="EFX26" s="175"/>
      <c r="EFY26" s="175"/>
      <c r="EFZ26" s="175"/>
      <c r="EGA26" s="175"/>
      <c r="EGB26" s="175"/>
      <c r="EGC26" s="175"/>
      <c r="EGD26" s="175"/>
      <c r="EGE26" s="175"/>
      <c r="EGF26" s="175"/>
      <c r="EGG26" s="175"/>
      <c r="EGH26" s="175"/>
      <c r="EGI26" s="175"/>
      <c r="EGJ26" s="175"/>
      <c r="EGK26" s="175"/>
      <c r="EGL26" s="175"/>
      <c r="EGM26" s="175"/>
      <c r="EGN26" s="175"/>
      <c r="EGO26" s="175"/>
      <c r="EGP26" s="175"/>
      <c r="EGQ26" s="175"/>
      <c r="EGR26" s="175"/>
      <c r="EGS26" s="175"/>
      <c r="EGT26" s="175"/>
      <c r="EGU26" s="175"/>
      <c r="EGV26" s="175"/>
      <c r="EGW26" s="175"/>
      <c r="EGX26" s="175"/>
      <c r="EGY26" s="175"/>
      <c r="EGZ26" s="175"/>
      <c r="EHA26" s="175"/>
      <c r="EHB26" s="175"/>
      <c r="EHC26" s="175"/>
      <c r="EHD26" s="175"/>
      <c r="EHE26" s="175"/>
      <c r="EHF26" s="175"/>
      <c r="EHG26" s="175"/>
      <c r="EHH26" s="175"/>
      <c r="EHI26" s="175"/>
      <c r="EHJ26" s="175"/>
      <c r="EHK26" s="175"/>
      <c r="EHL26" s="175"/>
      <c r="EHM26" s="175"/>
      <c r="EHN26" s="175"/>
      <c r="EHO26" s="175"/>
      <c r="EHP26" s="175"/>
      <c r="EHQ26" s="175"/>
      <c r="EHR26" s="175"/>
      <c r="EHS26" s="175"/>
      <c r="EHT26" s="175"/>
      <c r="EHU26" s="175"/>
      <c r="EHV26" s="175"/>
      <c r="EHW26" s="175"/>
      <c r="EHX26" s="175"/>
      <c r="EHY26" s="175"/>
      <c r="EHZ26" s="175"/>
      <c r="EIA26" s="175"/>
      <c r="EIB26" s="175"/>
      <c r="EIC26" s="175"/>
      <c r="EID26" s="175"/>
      <c r="EIE26" s="175"/>
      <c r="EIF26" s="175"/>
      <c r="EIG26" s="175"/>
      <c r="EIH26" s="175"/>
      <c r="EII26" s="175"/>
      <c r="EIJ26" s="175"/>
      <c r="EIK26" s="175"/>
      <c r="EIL26" s="175"/>
      <c r="EIM26" s="175"/>
      <c r="EIN26" s="175"/>
      <c r="EIO26" s="175"/>
      <c r="EIP26" s="175"/>
      <c r="EIQ26" s="175"/>
      <c r="EIR26" s="175"/>
      <c r="EIS26" s="175"/>
      <c r="EIT26" s="175"/>
      <c r="EIU26" s="175"/>
      <c r="EIV26" s="175"/>
      <c r="EIW26" s="175"/>
      <c r="EIX26" s="175"/>
      <c r="EIY26" s="175"/>
      <c r="EIZ26" s="175"/>
      <c r="EJA26" s="175"/>
      <c r="EJB26" s="175"/>
      <c r="EJC26" s="175"/>
      <c r="EJD26" s="175"/>
      <c r="EJE26" s="175"/>
      <c r="EJF26" s="175"/>
      <c r="EJG26" s="175"/>
      <c r="EJH26" s="175"/>
      <c r="EJI26" s="175"/>
      <c r="EJJ26" s="175"/>
      <c r="EJK26" s="175"/>
      <c r="EJL26" s="175"/>
      <c r="EJM26" s="175"/>
      <c r="EJN26" s="175"/>
      <c r="EJO26" s="175"/>
      <c r="EJP26" s="175"/>
      <c r="EJQ26" s="175"/>
      <c r="EJR26" s="175"/>
      <c r="EJS26" s="175"/>
      <c r="EJT26" s="175"/>
      <c r="EJU26" s="175"/>
      <c r="EJV26" s="175"/>
      <c r="EJW26" s="175"/>
      <c r="EJX26" s="175"/>
      <c r="EJY26" s="175"/>
      <c r="EJZ26" s="175"/>
      <c r="EKA26" s="175"/>
      <c r="EKB26" s="175"/>
      <c r="EKC26" s="175"/>
      <c r="EKD26" s="175"/>
      <c r="EKE26" s="175"/>
      <c r="EKF26" s="175"/>
      <c r="EKG26" s="175"/>
      <c r="EKH26" s="175"/>
      <c r="EKI26" s="175"/>
      <c r="EKJ26" s="175"/>
      <c r="EKK26" s="175"/>
      <c r="EKL26" s="175"/>
      <c r="EKM26" s="175"/>
      <c r="EKN26" s="175"/>
      <c r="EKO26" s="175"/>
      <c r="EKP26" s="175"/>
      <c r="EKQ26" s="175"/>
      <c r="EKR26" s="175"/>
      <c r="EKS26" s="175"/>
      <c r="EKT26" s="175"/>
      <c r="EKU26" s="175"/>
      <c r="EKV26" s="175"/>
      <c r="EKW26" s="175"/>
      <c r="EKX26" s="175"/>
      <c r="EKY26" s="175"/>
      <c r="EKZ26" s="175"/>
      <c r="ELA26" s="175"/>
      <c r="ELB26" s="175"/>
      <c r="ELC26" s="175"/>
      <c r="ELD26" s="175"/>
      <c r="ELE26" s="175"/>
      <c r="ELF26" s="175"/>
      <c r="ELG26" s="175"/>
      <c r="ELH26" s="175"/>
      <c r="ELI26" s="175"/>
      <c r="ELJ26" s="175"/>
      <c r="ELK26" s="175"/>
      <c r="ELL26" s="175"/>
      <c r="ELM26" s="175"/>
      <c r="ELN26" s="175"/>
      <c r="ELO26" s="175"/>
      <c r="ELP26" s="175"/>
      <c r="ELQ26" s="175"/>
      <c r="ELR26" s="175"/>
      <c r="ELS26" s="175"/>
      <c r="ELT26" s="175"/>
      <c r="ELU26" s="175"/>
      <c r="ELV26" s="175"/>
      <c r="ELW26" s="175"/>
      <c r="ELX26" s="175"/>
      <c r="ELY26" s="175"/>
      <c r="ELZ26" s="175"/>
      <c r="EMA26" s="175"/>
      <c r="EMB26" s="175"/>
      <c r="EMC26" s="175"/>
      <c r="EMD26" s="175"/>
      <c r="EME26" s="175"/>
      <c r="EMF26" s="175"/>
      <c r="EMG26" s="175"/>
      <c r="EMH26" s="175"/>
      <c r="EMI26" s="175"/>
      <c r="EMJ26" s="175"/>
      <c r="EMK26" s="175"/>
      <c r="EML26" s="175"/>
      <c r="EMM26" s="175"/>
      <c r="EMN26" s="175"/>
      <c r="EMO26" s="175"/>
      <c r="EMP26" s="175"/>
      <c r="EMQ26" s="175"/>
      <c r="EMR26" s="175"/>
      <c r="EMS26" s="175"/>
      <c r="EMT26" s="175"/>
      <c r="EMU26" s="175"/>
      <c r="EMV26" s="175"/>
      <c r="EMW26" s="175"/>
      <c r="EMX26" s="175"/>
      <c r="EMY26" s="175"/>
      <c r="EMZ26" s="175"/>
      <c r="ENA26" s="175"/>
      <c r="ENB26" s="175"/>
      <c r="ENC26" s="175"/>
      <c r="END26" s="175"/>
      <c r="ENE26" s="175"/>
      <c r="ENF26" s="175"/>
      <c r="ENG26" s="175"/>
      <c r="ENH26" s="175"/>
      <c r="ENI26" s="175"/>
      <c r="ENJ26" s="175"/>
      <c r="ENK26" s="175"/>
      <c r="ENL26" s="175"/>
      <c r="ENM26" s="175"/>
      <c r="ENN26" s="175"/>
      <c r="ENO26" s="175"/>
      <c r="ENP26" s="175"/>
      <c r="ENQ26" s="175"/>
      <c r="ENR26" s="175"/>
      <c r="ENS26" s="175"/>
      <c r="ENT26" s="175"/>
      <c r="ENU26" s="175"/>
      <c r="ENV26" s="175"/>
      <c r="ENW26" s="175"/>
      <c r="ENX26" s="175"/>
      <c r="ENY26" s="175"/>
      <c r="ENZ26" s="175"/>
      <c r="EOA26" s="175"/>
      <c r="EOB26" s="175"/>
      <c r="EOC26" s="175"/>
      <c r="EOD26" s="175"/>
      <c r="EOE26" s="175"/>
      <c r="EOF26" s="175"/>
      <c r="EOG26" s="175"/>
      <c r="EOH26" s="175"/>
      <c r="EOI26" s="175"/>
      <c r="EOJ26" s="175"/>
      <c r="EOK26" s="175"/>
      <c r="EOL26" s="175"/>
      <c r="EOM26" s="175"/>
      <c r="EON26" s="175"/>
      <c r="EOO26" s="175"/>
      <c r="EOP26" s="175"/>
      <c r="EOQ26" s="175"/>
      <c r="EOR26" s="175"/>
      <c r="EOS26" s="175"/>
      <c r="EOT26" s="175"/>
      <c r="EOU26" s="175"/>
      <c r="EOV26" s="175"/>
      <c r="EOW26" s="175"/>
      <c r="EOX26" s="175"/>
      <c r="EOY26" s="175"/>
      <c r="EOZ26" s="175"/>
      <c r="EPA26" s="175"/>
      <c r="EPB26" s="175"/>
      <c r="EPC26" s="175"/>
      <c r="EPD26" s="175"/>
      <c r="EPE26" s="175"/>
      <c r="EPF26" s="175"/>
      <c r="EPG26" s="175"/>
      <c r="EPH26" s="175"/>
      <c r="EPI26" s="175"/>
      <c r="EPJ26" s="175"/>
      <c r="EPK26" s="175"/>
      <c r="EPL26" s="175"/>
      <c r="EPM26" s="175"/>
      <c r="EPN26" s="175"/>
      <c r="EPO26" s="175"/>
      <c r="EPP26" s="175"/>
      <c r="EPQ26" s="175"/>
      <c r="EPR26" s="175"/>
      <c r="EPS26" s="175"/>
      <c r="EPT26" s="175"/>
      <c r="EPU26" s="175"/>
      <c r="EPV26" s="175"/>
      <c r="EPW26" s="175"/>
      <c r="EPX26" s="175"/>
      <c r="EPY26" s="175"/>
      <c r="EPZ26" s="175"/>
      <c r="EQA26" s="175"/>
      <c r="EQB26" s="175"/>
      <c r="EQC26" s="175"/>
      <c r="EQD26" s="175"/>
      <c r="EQE26" s="175"/>
      <c r="EQF26" s="175"/>
      <c r="EQG26" s="175"/>
      <c r="EQH26" s="175"/>
      <c r="EQI26" s="175"/>
      <c r="EQJ26" s="175"/>
      <c r="EQK26" s="175"/>
      <c r="EQL26" s="175"/>
      <c r="EQM26" s="175"/>
      <c r="EQN26" s="175"/>
      <c r="EQO26" s="175"/>
      <c r="EQP26" s="175"/>
      <c r="EQQ26" s="175"/>
      <c r="EQR26" s="175"/>
      <c r="EQS26" s="175"/>
      <c r="EQT26" s="175"/>
      <c r="EQU26" s="175"/>
      <c r="EQV26" s="175"/>
      <c r="EQW26" s="175"/>
      <c r="EQX26" s="175"/>
      <c r="EQY26" s="175"/>
      <c r="EQZ26" s="175"/>
      <c r="ERA26" s="175"/>
      <c r="ERB26" s="175"/>
      <c r="ERC26" s="175"/>
      <c r="ERD26" s="175"/>
      <c r="ERE26" s="175"/>
      <c r="ERF26" s="175"/>
      <c r="ERG26" s="175"/>
      <c r="ERH26" s="175"/>
      <c r="ERI26" s="175"/>
      <c r="ERJ26" s="175"/>
      <c r="ERK26" s="175"/>
      <c r="ERL26" s="175"/>
      <c r="ERM26" s="175"/>
      <c r="ERN26" s="175"/>
      <c r="ERO26" s="175"/>
      <c r="ERP26" s="175"/>
      <c r="ERQ26" s="175"/>
      <c r="ERR26" s="175"/>
      <c r="ERS26" s="175"/>
      <c r="ERT26" s="175"/>
      <c r="ERU26" s="175"/>
      <c r="ERV26" s="175"/>
      <c r="ERW26" s="175"/>
      <c r="ERX26" s="175"/>
      <c r="ERY26" s="175"/>
      <c r="ERZ26" s="175"/>
      <c r="ESA26" s="175"/>
      <c r="ESB26" s="175"/>
      <c r="ESC26" s="175"/>
      <c r="ESD26" s="175"/>
      <c r="ESE26" s="175"/>
      <c r="ESF26" s="175"/>
      <c r="ESG26" s="175"/>
      <c r="ESH26" s="175"/>
      <c r="ESI26" s="175"/>
      <c r="ESJ26" s="175"/>
      <c r="ESK26" s="175"/>
      <c r="ESL26" s="175"/>
      <c r="ESM26" s="175"/>
      <c r="ESN26" s="175"/>
      <c r="ESO26" s="175"/>
      <c r="ESP26" s="175"/>
      <c r="ESQ26" s="175"/>
      <c r="ESR26" s="175"/>
      <c r="ESS26" s="175"/>
      <c r="EST26" s="175"/>
      <c r="ESU26" s="175"/>
      <c r="ESV26" s="175"/>
      <c r="ESW26" s="175"/>
      <c r="ESX26" s="175"/>
      <c r="ESY26" s="175"/>
      <c r="ESZ26" s="175"/>
      <c r="ETA26" s="175"/>
      <c r="ETB26" s="175"/>
      <c r="ETC26" s="175"/>
      <c r="ETD26" s="175"/>
      <c r="ETE26" s="175"/>
      <c r="ETF26" s="175"/>
      <c r="ETG26" s="175"/>
      <c r="ETH26" s="175"/>
      <c r="ETI26" s="175"/>
      <c r="ETJ26" s="175"/>
      <c r="ETK26" s="175"/>
      <c r="ETL26" s="175"/>
      <c r="ETM26" s="175"/>
      <c r="ETN26" s="175"/>
      <c r="ETO26" s="175"/>
      <c r="ETP26" s="175"/>
      <c r="ETQ26" s="175"/>
      <c r="ETR26" s="175"/>
      <c r="ETS26" s="175"/>
      <c r="ETT26" s="175"/>
      <c r="ETU26" s="175"/>
      <c r="ETV26" s="175"/>
      <c r="ETW26" s="175"/>
      <c r="ETX26" s="175"/>
      <c r="ETY26" s="175"/>
      <c r="ETZ26" s="175"/>
      <c r="EUA26" s="175"/>
      <c r="EUB26" s="175"/>
      <c r="EUC26" s="175"/>
      <c r="EUD26" s="175"/>
      <c r="EUE26" s="175"/>
      <c r="EUF26" s="175"/>
      <c r="EUG26" s="175"/>
      <c r="EUH26" s="175"/>
      <c r="EUI26" s="175"/>
      <c r="EUJ26" s="175"/>
      <c r="EUK26" s="175"/>
      <c r="EUL26" s="175"/>
      <c r="EUM26" s="175"/>
      <c r="EUN26" s="175"/>
      <c r="EUO26" s="175"/>
      <c r="EUP26" s="175"/>
      <c r="EUQ26" s="175"/>
      <c r="EUR26" s="175"/>
      <c r="EUS26" s="175"/>
      <c r="EUT26" s="175"/>
      <c r="EUU26" s="175"/>
      <c r="EUV26" s="175"/>
      <c r="EUW26" s="175"/>
      <c r="EUX26" s="175"/>
      <c r="EUY26" s="175"/>
      <c r="EUZ26" s="175"/>
      <c r="EVA26" s="175"/>
      <c r="EVB26" s="175"/>
      <c r="EVC26" s="175"/>
      <c r="EVD26" s="175"/>
      <c r="EVE26" s="175"/>
      <c r="EVF26" s="175"/>
      <c r="EVG26" s="175"/>
      <c r="EVH26" s="175"/>
      <c r="EVI26" s="175"/>
      <c r="EVJ26" s="175"/>
      <c r="EVK26" s="175"/>
      <c r="EVL26" s="175"/>
      <c r="EVM26" s="175"/>
      <c r="EVN26" s="175"/>
      <c r="EVO26" s="175"/>
      <c r="EVP26" s="175"/>
      <c r="EVQ26" s="175"/>
      <c r="EVR26" s="175"/>
      <c r="EVS26" s="175"/>
      <c r="EVT26" s="175"/>
      <c r="EVU26" s="175"/>
      <c r="EVV26" s="175"/>
      <c r="EVW26" s="175"/>
      <c r="EVX26" s="175"/>
      <c r="EVY26" s="175"/>
      <c r="EVZ26" s="175"/>
      <c r="EWA26" s="175"/>
      <c r="EWB26" s="175"/>
      <c r="EWC26" s="175"/>
      <c r="EWD26" s="175"/>
      <c r="EWE26" s="175"/>
      <c r="EWF26" s="175"/>
      <c r="EWG26" s="175"/>
      <c r="EWH26" s="175"/>
      <c r="EWI26" s="175"/>
      <c r="EWJ26" s="175"/>
      <c r="EWK26" s="175"/>
      <c r="EWL26" s="175"/>
      <c r="EWM26" s="175"/>
      <c r="EWN26" s="175"/>
      <c r="EWO26" s="175"/>
      <c r="EWP26" s="175"/>
      <c r="EWQ26" s="175"/>
      <c r="EWR26" s="175"/>
      <c r="EWS26" s="175"/>
      <c r="EWT26" s="175"/>
      <c r="EWU26" s="175"/>
      <c r="EWV26" s="175"/>
      <c r="EWW26" s="175"/>
      <c r="EWX26" s="175"/>
      <c r="EWY26" s="175"/>
      <c r="EWZ26" s="175"/>
      <c r="EXA26" s="175"/>
      <c r="EXB26" s="175"/>
      <c r="EXC26" s="175"/>
      <c r="EXD26" s="175"/>
      <c r="EXE26" s="175"/>
      <c r="EXF26" s="175"/>
      <c r="EXG26" s="175"/>
      <c r="EXH26" s="175"/>
      <c r="EXI26" s="175"/>
      <c r="EXJ26" s="175"/>
      <c r="EXK26" s="175"/>
      <c r="EXL26" s="175"/>
      <c r="EXM26" s="175"/>
      <c r="EXN26" s="175"/>
      <c r="EXO26" s="175"/>
      <c r="EXP26" s="175"/>
      <c r="EXQ26" s="175"/>
      <c r="EXR26" s="175"/>
      <c r="EXS26" s="175"/>
      <c r="EXT26" s="175"/>
      <c r="EXU26" s="175"/>
      <c r="EXV26" s="175"/>
      <c r="EXW26" s="175"/>
      <c r="EXX26" s="175"/>
      <c r="EXY26" s="175"/>
      <c r="EXZ26" s="175"/>
      <c r="EYA26" s="175"/>
      <c r="EYB26" s="175"/>
      <c r="EYC26" s="175"/>
      <c r="EYD26" s="175"/>
      <c r="EYE26" s="175"/>
      <c r="EYF26" s="175"/>
      <c r="EYG26" s="175"/>
      <c r="EYH26" s="175"/>
      <c r="EYI26" s="175"/>
      <c r="EYJ26" s="175"/>
      <c r="EYK26" s="175"/>
      <c r="EYL26" s="175"/>
      <c r="EYM26" s="175"/>
      <c r="EYN26" s="175"/>
      <c r="EYO26" s="175"/>
      <c r="EYP26" s="175"/>
      <c r="EYQ26" s="175"/>
      <c r="EYR26" s="175"/>
      <c r="EYS26" s="175"/>
      <c r="EYT26" s="175"/>
      <c r="EYU26" s="175"/>
      <c r="EYV26" s="175"/>
      <c r="EYW26" s="175"/>
      <c r="EYX26" s="175"/>
      <c r="EYY26" s="175"/>
      <c r="EYZ26" s="175"/>
      <c r="EZA26" s="175"/>
      <c r="EZB26" s="175"/>
      <c r="EZC26" s="175"/>
      <c r="EZD26" s="175"/>
      <c r="EZE26" s="175"/>
      <c r="EZF26" s="175"/>
      <c r="EZG26" s="175"/>
      <c r="EZH26" s="175"/>
      <c r="EZI26" s="175"/>
      <c r="EZJ26" s="175"/>
      <c r="EZK26" s="175"/>
      <c r="EZL26" s="175"/>
      <c r="EZM26" s="175"/>
      <c r="EZN26" s="175"/>
      <c r="EZO26" s="175"/>
      <c r="EZP26" s="175"/>
      <c r="EZQ26" s="175"/>
      <c r="EZR26" s="175"/>
      <c r="EZS26" s="175"/>
      <c r="EZT26" s="175"/>
      <c r="EZU26" s="175"/>
      <c r="EZV26" s="175"/>
      <c r="EZW26" s="175"/>
      <c r="EZX26" s="175"/>
      <c r="EZY26" s="175"/>
      <c r="EZZ26" s="175"/>
      <c r="FAA26" s="175"/>
      <c r="FAB26" s="175"/>
      <c r="FAC26" s="175"/>
      <c r="FAD26" s="175"/>
      <c r="FAE26" s="175"/>
      <c r="FAF26" s="175"/>
      <c r="FAG26" s="175"/>
      <c r="FAH26" s="175"/>
      <c r="FAI26" s="175"/>
      <c r="FAJ26" s="175"/>
      <c r="FAK26" s="175"/>
      <c r="FAL26" s="175"/>
      <c r="FAM26" s="175"/>
      <c r="FAN26" s="175"/>
      <c r="FAO26" s="175"/>
      <c r="FAP26" s="175"/>
      <c r="FAQ26" s="175"/>
      <c r="FAR26" s="175"/>
      <c r="FAS26" s="175"/>
      <c r="FAT26" s="175"/>
      <c r="FAU26" s="175"/>
      <c r="FAV26" s="175"/>
      <c r="FAW26" s="175"/>
      <c r="FAX26" s="175"/>
      <c r="FAY26" s="175"/>
      <c r="FAZ26" s="175"/>
      <c r="FBA26" s="175"/>
      <c r="FBB26" s="175"/>
      <c r="FBC26" s="175"/>
      <c r="FBD26" s="175"/>
      <c r="FBE26" s="175"/>
      <c r="FBF26" s="175"/>
      <c r="FBG26" s="175"/>
      <c r="FBH26" s="175"/>
      <c r="FBI26" s="175"/>
      <c r="FBJ26" s="175"/>
      <c r="FBK26" s="175"/>
      <c r="FBL26" s="175"/>
      <c r="FBM26" s="175"/>
      <c r="FBN26" s="175"/>
      <c r="FBO26" s="175"/>
      <c r="FBP26" s="175"/>
      <c r="FBQ26" s="175"/>
      <c r="FBR26" s="175"/>
      <c r="FBS26" s="175"/>
      <c r="FBT26" s="175"/>
      <c r="FBU26" s="175"/>
      <c r="FBV26" s="175"/>
      <c r="FBW26" s="175"/>
      <c r="FBX26" s="175"/>
      <c r="FBY26" s="175"/>
      <c r="FBZ26" s="175"/>
      <c r="FCA26" s="175"/>
      <c r="FCB26" s="175"/>
      <c r="FCC26" s="175"/>
      <c r="FCD26" s="175"/>
      <c r="FCE26" s="175"/>
      <c r="FCF26" s="175"/>
      <c r="FCG26" s="175"/>
      <c r="FCH26" s="175"/>
      <c r="FCI26" s="175"/>
      <c r="FCJ26" s="175"/>
      <c r="FCK26" s="175"/>
      <c r="FCL26" s="175"/>
      <c r="FCM26" s="175"/>
      <c r="FCN26" s="175"/>
      <c r="FCO26" s="175"/>
      <c r="FCP26" s="175"/>
      <c r="FCQ26" s="175"/>
      <c r="FCR26" s="175"/>
      <c r="FCS26" s="175"/>
      <c r="FCT26" s="175"/>
      <c r="FCU26" s="175"/>
      <c r="FCV26" s="175"/>
      <c r="FCW26" s="175"/>
      <c r="FCX26" s="175"/>
      <c r="FCY26" s="175"/>
      <c r="FCZ26" s="175"/>
      <c r="FDA26" s="175"/>
      <c r="FDB26" s="175"/>
      <c r="FDC26" s="175"/>
      <c r="FDD26" s="175"/>
      <c r="FDE26" s="175"/>
      <c r="FDF26" s="175"/>
      <c r="FDG26" s="175"/>
      <c r="FDH26" s="175"/>
      <c r="FDI26" s="175"/>
      <c r="FDJ26" s="175"/>
      <c r="FDK26" s="175"/>
      <c r="FDL26" s="175"/>
      <c r="FDM26" s="175"/>
      <c r="FDN26" s="175"/>
      <c r="FDO26" s="175"/>
      <c r="FDP26" s="175"/>
      <c r="FDQ26" s="175"/>
      <c r="FDR26" s="175"/>
      <c r="FDS26" s="175"/>
      <c r="FDT26" s="175"/>
      <c r="FDU26" s="175"/>
      <c r="FDV26" s="175"/>
      <c r="FDW26" s="175"/>
      <c r="FDX26" s="175"/>
      <c r="FDY26" s="175"/>
      <c r="FDZ26" s="175"/>
      <c r="FEA26" s="175"/>
      <c r="FEB26" s="175"/>
      <c r="FEC26" s="175"/>
      <c r="FED26" s="175"/>
      <c r="FEE26" s="175"/>
      <c r="FEF26" s="175"/>
      <c r="FEG26" s="175"/>
      <c r="FEH26" s="175"/>
      <c r="FEI26" s="175"/>
      <c r="FEJ26" s="175"/>
      <c r="FEK26" s="175"/>
      <c r="FEL26" s="175"/>
      <c r="FEM26" s="175"/>
      <c r="FEN26" s="175"/>
      <c r="FEO26" s="175"/>
      <c r="FEP26" s="175"/>
      <c r="FEQ26" s="175"/>
      <c r="FER26" s="175"/>
      <c r="FES26" s="175"/>
      <c r="FET26" s="175"/>
      <c r="FEU26" s="175"/>
      <c r="FEV26" s="175"/>
      <c r="FEW26" s="175"/>
      <c r="FEX26" s="175"/>
      <c r="FEY26" s="175"/>
      <c r="FEZ26" s="175"/>
      <c r="FFA26" s="175"/>
      <c r="FFB26" s="175"/>
      <c r="FFC26" s="175"/>
      <c r="FFD26" s="175"/>
      <c r="FFE26" s="175"/>
      <c r="FFF26" s="175"/>
      <c r="FFG26" s="175"/>
      <c r="FFH26" s="175"/>
      <c r="FFI26" s="175"/>
      <c r="FFJ26" s="175"/>
      <c r="FFK26" s="175"/>
      <c r="FFL26" s="175"/>
      <c r="FFM26" s="175"/>
      <c r="FFN26" s="175"/>
      <c r="FFO26" s="175"/>
      <c r="FFP26" s="175"/>
      <c r="FFQ26" s="175"/>
      <c r="FFR26" s="175"/>
      <c r="FFS26" s="175"/>
      <c r="FFT26" s="175"/>
      <c r="FFU26" s="175"/>
      <c r="FFV26" s="175"/>
      <c r="FFW26" s="175"/>
      <c r="FFX26" s="175"/>
      <c r="FFY26" s="175"/>
      <c r="FFZ26" s="175"/>
      <c r="FGA26" s="175"/>
      <c r="FGB26" s="175"/>
      <c r="FGC26" s="175"/>
      <c r="FGD26" s="175"/>
      <c r="FGE26" s="175"/>
      <c r="FGF26" s="175"/>
      <c r="FGG26" s="175"/>
      <c r="FGH26" s="175"/>
      <c r="FGI26" s="175"/>
      <c r="FGJ26" s="175"/>
      <c r="FGK26" s="175"/>
      <c r="FGL26" s="175"/>
      <c r="FGM26" s="175"/>
      <c r="FGN26" s="175"/>
      <c r="FGO26" s="175"/>
      <c r="FGP26" s="175"/>
      <c r="FGQ26" s="175"/>
      <c r="FGR26" s="175"/>
      <c r="FGS26" s="175"/>
      <c r="FGT26" s="175"/>
      <c r="FGU26" s="175"/>
      <c r="FGV26" s="175"/>
      <c r="FGW26" s="175"/>
      <c r="FGX26" s="175"/>
      <c r="FGY26" s="175"/>
      <c r="FGZ26" s="175"/>
      <c r="FHA26" s="175"/>
      <c r="FHB26" s="175"/>
      <c r="FHC26" s="175"/>
      <c r="FHD26" s="175"/>
      <c r="FHE26" s="175"/>
      <c r="FHF26" s="175"/>
      <c r="FHG26" s="175"/>
      <c r="FHH26" s="175"/>
      <c r="FHI26" s="175"/>
      <c r="FHJ26" s="175"/>
      <c r="FHK26" s="175"/>
      <c r="FHL26" s="175"/>
      <c r="FHM26" s="175"/>
      <c r="FHN26" s="175"/>
      <c r="FHO26" s="175"/>
      <c r="FHP26" s="175"/>
      <c r="FHQ26" s="175"/>
      <c r="FHR26" s="175"/>
      <c r="FHS26" s="175"/>
      <c r="FHT26" s="175"/>
      <c r="FHU26" s="175"/>
      <c r="FHV26" s="175"/>
      <c r="FHW26" s="175"/>
      <c r="FHX26" s="175"/>
      <c r="FHY26" s="175"/>
      <c r="FHZ26" s="175"/>
      <c r="FIA26" s="175"/>
      <c r="FIB26" s="175"/>
      <c r="FIC26" s="175"/>
      <c r="FID26" s="175"/>
      <c r="FIE26" s="175"/>
      <c r="FIF26" s="175"/>
      <c r="FIG26" s="175"/>
      <c r="FIH26" s="175"/>
      <c r="FII26" s="175"/>
      <c r="FIJ26" s="175"/>
      <c r="FIK26" s="175"/>
      <c r="FIL26" s="175"/>
      <c r="FIM26" s="175"/>
      <c r="FIN26" s="175"/>
      <c r="FIO26" s="175"/>
      <c r="FIP26" s="175"/>
      <c r="FIQ26" s="175"/>
      <c r="FIR26" s="175"/>
      <c r="FIS26" s="175"/>
      <c r="FIT26" s="175"/>
      <c r="FIU26" s="175"/>
      <c r="FIV26" s="175"/>
      <c r="FIW26" s="175"/>
      <c r="FIX26" s="175"/>
      <c r="FIY26" s="175"/>
      <c r="FIZ26" s="175"/>
      <c r="FJA26" s="175"/>
      <c r="FJB26" s="175"/>
      <c r="FJC26" s="175"/>
      <c r="FJD26" s="175"/>
      <c r="FJE26" s="175"/>
      <c r="FJF26" s="175"/>
      <c r="FJG26" s="175"/>
      <c r="FJH26" s="175"/>
      <c r="FJI26" s="175"/>
      <c r="FJJ26" s="175"/>
      <c r="FJK26" s="175"/>
      <c r="FJL26" s="175"/>
      <c r="FJM26" s="175"/>
      <c r="FJN26" s="175"/>
      <c r="FJO26" s="175"/>
      <c r="FJP26" s="175"/>
      <c r="FJQ26" s="175"/>
      <c r="FJR26" s="175"/>
      <c r="FJS26" s="175"/>
      <c r="FJT26" s="175"/>
      <c r="FJU26" s="175"/>
      <c r="FJV26" s="175"/>
      <c r="FJW26" s="175"/>
      <c r="FJX26" s="175"/>
      <c r="FJY26" s="175"/>
      <c r="FJZ26" s="175"/>
      <c r="FKA26" s="175"/>
      <c r="FKB26" s="175"/>
      <c r="FKC26" s="175"/>
      <c r="FKD26" s="175"/>
      <c r="FKE26" s="175"/>
      <c r="FKF26" s="175"/>
      <c r="FKG26" s="175"/>
      <c r="FKH26" s="175"/>
      <c r="FKI26" s="175"/>
      <c r="FKJ26" s="175"/>
      <c r="FKK26" s="175"/>
      <c r="FKL26" s="175"/>
      <c r="FKM26" s="175"/>
      <c r="FKN26" s="175"/>
      <c r="FKO26" s="175"/>
      <c r="FKP26" s="175"/>
      <c r="FKQ26" s="175"/>
      <c r="FKR26" s="175"/>
      <c r="FKS26" s="175"/>
      <c r="FKT26" s="175"/>
      <c r="FKU26" s="175"/>
      <c r="FKV26" s="175"/>
      <c r="FKW26" s="175"/>
      <c r="FKX26" s="175"/>
      <c r="FKY26" s="175"/>
      <c r="FKZ26" s="175"/>
      <c r="FLA26" s="175"/>
      <c r="FLB26" s="175"/>
      <c r="FLC26" s="175"/>
      <c r="FLD26" s="175"/>
      <c r="FLE26" s="175"/>
      <c r="FLF26" s="175"/>
      <c r="FLG26" s="175"/>
      <c r="FLH26" s="175"/>
      <c r="FLI26" s="175"/>
      <c r="FLJ26" s="175"/>
      <c r="FLK26" s="175"/>
      <c r="FLL26" s="175"/>
      <c r="FLM26" s="175"/>
      <c r="FLN26" s="175"/>
      <c r="FLO26" s="175"/>
      <c r="FLP26" s="175"/>
      <c r="FLQ26" s="175"/>
      <c r="FLR26" s="175"/>
      <c r="FLS26" s="175"/>
      <c r="FLT26" s="175"/>
      <c r="FLU26" s="175"/>
      <c r="FLV26" s="175"/>
      <c r="FLW26" s="175"/>
      <c r="FLX26" s="175"/>
      <c r="FLY26" s="175"/>
      <c r="FLZ26" s="175"/>
      <c r="FMA26" s="175"/>
      <c r="FMB26" s="175"/>
      <c r="FMC26" s="175"/>
      <c r="FMD26" s="175"/>
      <c r="FME26" s="175"/>
      <c r="FMF26" s="175"/>
      <c r="FMG26" s="175"/>
      <c r="FMH26" s="175"/>
      <c r="FMI26" s="175"/>
      <c r="FMJ26" s="175"/>
      <c r="FMK26" s="175"/>
      <c r="FML26" s="175"/>
      <c r="FMM26" s="175"/>
      <c r="FMN26" s="175"/>
      <c r="FMO26" s="175"/>
      <c r="FMP26" s="175"/>
      <c r="FMQ26" s="175"/>
      <c r="FMR26" s="175"/>
      <c r="FMS26" s="175"/>
      <c r="FMT26" s="175"/>
      <c r="FMU26" s="175"/>
      <c r="FMV26" s="175"/>
      <c r="FMW26" s="175"/>
      <c r="FMX26" s="175"/>
      <c r="FMY26" s="175"/>
      <c r="FMZ26" s="175"/>
      <c r="FNA26" s="175"/>
      <c r="FNB26" s="175"/>
      <c r="FNC26" s="175"/>
      <c r="FND26" s="175"/>
      <c r="FNE26" s="175"/>
      <c r="FNF26" s="175"/>
      <c r="FNG26" s="175"/>
      <c r="FNH26" s="175"/>
      <c r="FNI26" s="175"/>
      <c r="FNJ26" s="175"/>
      <c r="FNK26" s="175"/>
      <c r="FNL26" s="175"/>
      <c r="FNM26" s="175"/>
      <c r="FNN26" s="175"/>
      <c r="FNO26" s="175"/>
      <c r="FNP26" s="175"/>
      <c r="FNQ26" s="175"/>
      <c r="FNR26" s="175"/>
      <c r="FNS26" s="175"/>
      <c r="FNT26" s="175"/>
      <c r="FNU26" s="175"/>
      <c r="FNV26" s="175"/>
      <c r="FNW26" s="175"/>
      <c r="FNX26" s="175"/>
      <c r="FNY26" s="175"/>
      <c r="FNZ26" s="175"/>
      <c r="FOA26" s="175"/>
      <c r="FOB26" s="175"/>
      <c r="FOC26" s="175"/>
      <c r="FOD26" s="175"/>
      <c r="FOE26" s="175"/>
      <c r="FOF26" s="175"/>
      <c r="FOG26" s="175"/>
      <c r="FOH26" s="175"/>
      <c r="FOI26" s="175"/>
      <c r="FOJ26" s="175"/>
      <c r="FOK26" s="175"/>
      <c r="FOL26" s="175"/>
      <c r="FOM26" s="175"/>
      <c r="FON26" s="175"/>
      <c r="FOO26" s="175"/>
      <c r="FOP26" s="175"/>
      <c r="FOQ26" s="175"/>
      <c r="FOR26" s="175"/>
      <c r="FOS26" s="175"/>
      <c r="FOT26" s="175"/>
      <c r="FOU26" s="175"/>
      <c r="FOV26" s="175"/>
      <c r="FOW26" s="175"/>
      <c r="FOX26" s="175"/>
      <c r="FOY26" s="175"/>
      <c r="FOZ26" s="175"/>
      <c r="FPA26" s="175"/>
      <c r="FPB26" s="175"/>
      <c r="FPC26" s="175"/>
      <c r="FPD26" s="175"/>
      <c r="FPE26" s="175"/>
      <c r="FPF26" s="175"/>
      <c r="FPG26" s="175"/>
      <c r="FPH26" s="175"/>
      <c r="FPI26" s="175"/>
      <c r="FPJ26" s="175"/>
      <c r="FPK26" s="175"/>
      <c r="FPL26" s="175"/>
      <c r="FPM26" s="175"/>
      <c r="FPN26" s="175"/>
      <c r="FPO26" s="175"/>
      <c r="FPP26" s="175"/>
      <c r="FPQ26" s="175"/>
      <c r="FPR26" s="175"/>
      <c r="FPS26" s="175"/>
      <c r="FPT26" s="175"/>
      <c r="FPU26" s="175"/>
      <c r="FPV26" s="175"/>
      <c r="FPW26" s="175"/>
      <c r="FPX26" s="175"/>
      <c r="FPY26" s="175"/>
      <c r="FPZ26" s="175"/>
      <c r="FQA26" s="175"/>
      <c r="FQB26" s="175"/>
      <c r="FQC26" s="175"/>
      <c r="FQD26" s="175"/>
      <c r="FQE26" s="175"/>
      <c r="FQF26" s="175"/>
      <c r="FQG26" s="175"/>
      <c r="FQH26" s="175"/>
      <c r="FQI26" s="175"/>
      <c r="FQJ26" s="175"/>
      <c r="FQK26" s="175"/>
      <c r="FQL26" s="175"/>
      <c r="FQM26" s="175"/>
      <c r="FQN26" s="175"/>
      <c r="FQO26" s="175"/>
      <c r="FQP26" s="175"/>
      <c r="FQQ26" s="175"/>
      <c r="FQR26" s="175"/>
      <c r="FQS26" s="175"/>
      <c r="FQT26" s="175"/>
      <c r="FQU26" s="175"/>
      <c r="FQV26" s="175"/>
      <c r="FQW26" s="175"/>
      <c r="FQX26" s="175"/>
      <c r="FQY26" s="175"/>
      <c r="FQZ26" s="175"/>
      <c r="FRA26" s="175"/>
      <c r="FRB26" s="175"/>
      <c r="FRC26" s="175"/>
      <c r="FRD26" s="175"/>
      <c r="FRE26" s="175"/>
      <c r="FRF26" s="175"/>
      <c r="FRG26" s="175"/>
      <c r="FRH26" s="175"/>
      <c r="FRI26" s="175"/>
      <c r="FRJ26" s="175"/>
      <c r="FRK26" s="175"/>
      <c r="FRL26" s="175"/>
      <c r="FRM26" s="175"/>
      <c r="FRN26" s="175"/>
      <c r="FRO26" s="175"/>
      <c r="FRP26" s="175"/>
      <c r="FRQ26" s="175"/>
      <c r="FRR26" s="175"/>
      <c r="FRS26" s="175"/>
      <c r="FRT26" s="175"/>
      <c r="FRU26" s="175"/>
      <c r="FRV26" s="175"/>
      <c r="FRW26" s="175"/>
      <c r="FRX26" s="175"/>
      <c r="FRY26" s="175"/>
      <c r="FRZ26" s="175"/>
      <c r="FSA26" s="175"/>
      <c r="FSB26" s="175"/>
      <c r="FSC26" s="175"/>
      <c r="FSD26" s="175"/>
      <c r="FSE26" s="175"/>
      <c r="FSF26" s="175"/>
      <c r="FSG26" s="175"/>
      <c r="FSH26" s="175"/>
      <c r="FSI26" s="175"/>
      <c r="FSJ26" s="175"/>
      <c r="FSK26" s="175"/>
      <c r="FSL26" s="175"/>
      <c r="FSM26" s="175"/>
      <c r="FSN26" s="175"/>
      <c r="FSO26" s="175"/>
      <c r="FSP26" s="175"/>
      <c r="FSQ26" s="175"/>
      <c r="FSR26" s="175"/>
      <c r="FSS26" s="175"/>
      <c r="FST26" s="175"/>
      <c r="FSU26" s="175"/>
      <c r="FSV26" s="175"/>
      <c r="FSW26" s="175"/>
      <c r="FSX26" s="175"/>
      <c r="FSY26" s="175"/>
      <c r="FSZ26" s="175"/>
      <c r="FTA26" s="175"/>
      <c r="FTB26" s="175"/>
      <c r="FTC26" s="175"/>
      <c r="FTD26" s="175"/>
      <c r="FTE26" s="175"/>
      <c r="FTF26" s="175"/>
      <c r="FTG26" s="175"/>
      <c r="FTH26" s="175"/>
      <c r="FTI26" s="175"/>
      <c r="FTJ26" s="175"/>
      <c r="FTK26" s="175"/>
      <c r="FTL26" s="175"/>
      <c r="FTM26" s="175"/>
      <c r="FTN26" s="175"/>
      <c r="FTO26" s="175"/>
      <c r="FTP26" s="175"/>
      <c r="FTQ26" s="175"/>
      <c r="FTR26" s="175"/>
      <c r="FTS26" s="175"/>
      <c r="FTT26" s="175"/>
      <c r="FTU26" s="175"/>
      <c r="FTV26" s="175"/>
      <c r="FTW26" s="175"/>
      <c r="FTX26" s="175"/>
      <c r="FTY26" s="175"/>
      <c r="FTZ26" s="175"/>
      <c r="FUA26" s="175"/>
      <c r="FUB26" s="175"/>
      <c r="FUC26" s="175"/>
      <c r="FUD26" s="175"/>
      <c r="FUE26" s="175"/>
      <c r="FUF26" s="175"/>
      <c r="FUG26" s="175"/>
      <c r="FUH26" s="175"/>
      <c r="FUI26" s="175"/>
      <c r="FUJ26" s="175"/>
      <c r="FUK26" s="175"/>
      <c r="FUL26" s="175"/>
      <c r="FUM26" s="175"/>
      <c r="FUN26" s="175"/>
      <c r="FUO26" s="175"/>
      <c r="FUP26" s="175"/>
      <c r="FUQ26" s="175"/>
      <c r="FUR26" s="175"/>
      <c r="FUS26" s="175"/>
      <c r="FUT26" s="175"/>
      <c r="FUU26" s="175"/>
      <c r="FUV26" s="175"/>
      <c r="FUW26" s="175"/>
      <c r="FUX26" s="175"/>
      <c r="FUY26" s="175"/>
      <c r="FUZ26" s="175"/>
      <c r="FVA26" s="175"/>
      <c r="FVB26" s="175"/>
      <c r="FVC26" s="175"/>
      <c r="FVD26" s="175"/>
      <c r="FVE26" s="175"/>
      <c r="FVF26" s="175"/>
      <c r="FVG26" s="175"/>
      <c r="FVH26" s="175"/>
      <c r="FVI26" s="175"/>
      <c r="FVJ26" s="175"/>
      <c r="FVK26" s="175"/>
      <c r="FVL26" s="175"/>
      <c r="FVM26" s="175"/>
      <c r="FVN26" s="175"/>
      <c r="FVO26" s="175"/>
      <c r="FVP26" s="175"/>
      <c r="FVQ26" s="175"/>
      <c r="FVR26" s="175"/>
      <c r="FVS26" s="175"/>
      <c r="FVT26" s="175"/>
      <c r="FVU26" s="175"/>
      <c r="FVV26" s="175"/>
      <c r="FVW26" s="175"/>
      <c r="FVX26" s="175"/>
      <c r="FVY26" s="175"/>
      <c r="FVZ26" s="175"/>
      <c r="FWA26" s="175"/>
      <c r="FWB26" s="175"/>
      <c r="FWC26" s="175"/>
      <c r="FWD26" s="175"/>
      <c r="FWE26" s="175"/>
      <c r="FWF26" s="175"/>
      <c r="FWG26" s="175"/>
      <c r="FWH26" s="175"/>
      <c r="FWI26" s="175"/>
      <c r="FWJ26" s="175"/>
      <c r="FWK26" s="175"/>
      <c r="FWL26" s="175"/>
      <c r="FWM26" s="175"/>
      <c r="FWN26" s="175"/>
      <c r="FWO26" s="175"/>
      <c r="FWP26" s="175"/>
      <c r="FWQ26" s="175"/>
      <c r="FWR26" s="175"/>
      <c r="FWS26" s="175"/>
      <c r="FWT26" s="175"/>
      <c r="FWU26" s="175"/>
      <c r="FWV26" s="175"/>
      <c r="FWW26" s="175"/>
      <c r="FWX26" s="175"/>
      <c r="FWY26" s="175"/>
      <c r="FWZ26" s="175"/>
      <c r="FXA26" s="175"/>
      <c r="FXB26" s="175"/>
      <c r="FXC26" s="175"/>
      <c r="FXD26" s="175"/>
      <c r="FXE26" s="175"/>
      <c r="FXF26" s="175"/>
      <c r="FXG26" s="175"/>
      <c r="FXH26" s="175"/>
      <c r="FXI26" s="175"/>
      <c r="FXJ26" s="175"/>
      <c r="FXK26" s="175"/>
      <c r="FXL26" s="175"/>
      <c r="FXM26" s="175"/>
      <c r="FXN26" s="175"/>
      <c r="FXO26" s="175"/>
      <c r="FXP26" s="175"/>
      <c r="FXQ26" s="175"/>
      <c r="FXR26" s="175"/>
      <c r="FXS26" s="175"/>
      <c r="FXT26" s="175"/>
      <c r="FXU26" s="175"/>
      <c r="FXV26" s="175"/>
      <c r="FXW26" s="175"/>
      <c r="FXX26" s="175"/>
      <c r="FXY26" s="175"/>
      <c r="FXZ26" s="175"/>
      <c r="FYA26" s="175"/>
      <c r="FYB26" s="175"/>
      <c r="FYC26" s="175"/>
      <c r="FYD26" s="175"/>
      <c r="FYE26" s="175"/>
      <c r="FYF26" s="175"/>
      <c r="FYG26" s="175"/>
      <c r="FYH26" s="175"/>
      <c r="FYI26" s="175"/>
      <c r="FYJ26" s="175"/>
      <c r="FYK26" s="175"/>
      <c r="FYL26" s="175"/>
      <c r="FYM26" s="175"/>
      <c r="FYN26" s="175"/>
      <c r="FYO26" s="175"/>
      <c r="FYP26" s="175"/>
      <c r="FYQ26" s="175"/>
      <c r="FYR26" s="175"/>
      <c r="FYS26" s="175"/>
      <c r="FYT26" s="175"/>
      <c r="FYU26" s="175"/>
      <c r="FYV26" s="175"/>
      <c r="FYW26" s="175"/>
      <c r="FYX26" s="175"/>
      <c r="FYY26" s="175"/>
      <c r="FYZ26" s="175"/>
      <c r="FZA26" s="175"/>
      <c r="FZB26" s="175"/>
      <c r="FZC26" s="175"/>
      <c r="FZD26" s="175"/>
      <c r="FZE26" s="175"/>
      <c r="FZF26" s="175"/>
      <c r="FZG26" s="175"/>
      <c r="FZH26" s="175"/>
      <c r="FZI26" s="175"/>
      <c r="FZJ26" s="175"/>
      <c r="FZK26" s="175"/>
      <c r="FZL26" s="175"/>
      <c r="FZM26" s="175"/>
      <c r="FZN26" s="175"/>
      <c r="FZO26" s="175"/>
      <c r="FZP26" s="175"/>
      <c r="FZQ26" s="175"/>
      <c r="FZR26" s="175"/>
      <c r="FZS26" s="175"/>
      <c r="FZT26" s="175"/>
      <c r="FZU26" s="175"/>
      <c r="FZV26" s="175"/>
      <c r="FZW26" s="175"/>
      <c r="FZX26" s="175"/>
      <c r="FZY26" s="175"/>
      <c r="FZZ26" s="175"/>
      <c r="GAA26" s="175"/>
      <c r="GAB26" s="175"/>
      <c r="GAC26" s="175"/>
      <c r="GAD26" s="175"/>
      <c r="GAE26" s="175"/>
      <c r="GAF26" s="175"/>
      <c r="GAG26" s="175"/>
      <c r="GAH26" s="175"/>
      <c r="GAI26" s="175"/>
      <c r="GAJ26" s="175"/>
      <c r="GAK26" s="175"/>
      <c r="GAL26" s="175"/>
      <c r="GAM26" s="175"/>
      <c r="GAN26" s="175"/>
      <c r="GAO26" s="175"/>
      <c r="GAP26" s="175"/>
      <c r="GAQ26" s="175"/>
      <c r="GAR26" s="175"/>
      <c r="GAS26" s="175"/>
      <c r="GAT26" s="175"/>
      <c r="GAU26" s="175"/>
      <c r="GAV26" s="175"/>
      <c r="GAW26" s="175"/>
      <c r="GAX26" s="175"/>
      <c r="GAY26" s="175"/>
      <c r="GAZ26" s="175"/>
      <c r="GBA26" s="175"/>
      <c r="GBB26" s="175"/>
      <c r="GBC26" s="175"/>
      <c r="GBD26" s="175"/>
      <c r="GBE26" s="175"/>
      <c r="GBF26" s="175"/>
      <c r="GBG26" s="175"/>
      <c r="GBH26" s="175"/>
      <c r="GBI26" s="175"/>
      <c r="GBJ26" s="175"/>
      <c r="GBK26" s="175"/>
      <c r="GBL26" s="175"/>
      <c r="GBM26" s="175"/>
      <c r="GBN26" s="175"/>
      <c r="GBO26" s="175"/>
      <c r="GBP26" s="175"/>
      <c r="GBQ26" s="175"/>
      <c r="GBR26" s="175"/>
      <c r="GBS26" s="175"/>
      <c r="GBT26" s="175"/>
      <c r="GBU26" s="175"/>
      <c r="GBV26" s="175"/>
      <c r="GBW26" s="175"/>
      <c r="GBX26" s="175"/>
      <c r="GBY26" s="175"/>
      <c r="GBZ26" s="175"/>
      <c r="GCA26" s="175"/>
      <c r="GCB26" s="175"/>
      <c r="GCC26" s="175"/>
      <c r="GCD26" s="175"/>
      <c r="GCE26" s="175"/>
      <c r="GCF26" s="175"/>
      <c r="GCG26" s="175"/>
      <c r="GCH26" s="175"/>
      <c r="GCI26" s="175"/>
      <c r="GCJ26" s="175"/>
      <c r="GCK26" s="175"/>
      <c r="GCL26" s="175"/>
      <c r="GCM26" s="175"/>
      <c r="GCN26" s="175"/>
      <c r="GCO26" s="175"/>
      <c r="GCP26" s="175"/>
      <c r="GCQ26" s="175"/>
      <c r="GCR26" s="175"/>
      <c r="GCS26" s="175"/>
      <c r="GCT26" s="175"/>
      <c r="GCU26" s="175"/>
      <c r="GCV26" s="175"/>
      <c r="GCW26" s="175"/>
      <c r="GCX26" s="175"/>
      <c r="GCY26" s="175"/>
      <c r="GCZ26" s="175"/>
      <c r="GDA26" s="175"/>
      <c r="GDB26" s="175"/>
      <c r="GDC26" s="175"/>
      <c r="GDD26" s="175"/>
      <c r="GDE26" s="175"/>
      <c r="GDF26" s="175"/>
      <c r="GDG26" s="175"/>
      <c r="GDH26" s="175"/>
      <c r="GDI26" s="175"/>
      <c r="GDJ26" s="175"/>
      <c r="GDK26" s="175"/>
      <c r="GDL26" s="175"/>
      <c r="GDM26" s="175"/>
      <c r="GDN26" s="175"/>
      <c r="GDO26" s="175"/>
      <c r="GDP26" s="175"/>
      <c r="GDQ26" s="175"/>
      <c r="GDR26" s="175"/>
      <c r="GDS26" s="175"/>
      <c r="GDT26" s="175"/>
      <c r="GDU26" s="175"/>
      <c r="GDV26" s="175"/>
      <c r="GDW26" s="175"/>
      <c r="GDX26" s="175"/>
      <c r="GDY26" s="175"/>
      <c r="GDZ26" s="175"/>
      <c r="GEA26" s="175"/>
      <c r="GEB26" s="175"/>
      <c r="GEC26" s="175"/>
      <c r="GED26" s="175"/>
      <c r="GEE26" s="175"/>
      <c r="GEF26" s="175"/>
      <c r="GEG26" s="175"/>
      <c r="GEH26" s="175"/>
      <c r="GEI26" s="175"/>
      <c r="GEJ26" s="175"/>
      <c r="GEK26" s="175"/>
      <c r="GEL26" s="175"/>
      <c r="GEM26" s="175"/>
      <c r="GEN26" s="175"/>
      <c r="GEO26" s="175"/>
      <c r="GEP26" s="175"/>
      <c r="GEQ26" s="175"/>
      <c r="GER26" s="175"/>
      <c r="GES26" s="175"/>
      <c r="GET26" s="175"/>
      <c r="GEU26" s="175"/>
      <c r="GEV26" s="175"/>
      <c r="GEW26" s="175"/>
      <c r="GEX26" s="175"/>
      <c r="GEY26" s="175"/>
      <c r="GEZ26" s="175"/>
      <c r="GFA26" s="175"/>
      <c r="GFB26" s="175"/>
      <c r="GFC26" s="175"/>
      <c r="GFD26" s="175"/>
      <c r="GFE26" s="175"/>
      <c r="GFF26" s="175"/>
      <c r="GFG26" s="175"/>
      <c r="GFH26" s="175"/>
      <c r="GFI26" s="175"/>
      <c r="GFJ26" s="175"/>
      <c r="GFK26" s="175"/>
      <c r="GFL26" s="175"/>
      <c r="GFM26" s="175"/>
      <c r="GFN26" s="175"/>
      <c r="GFO26" s="175"/>
      <c r="GFP26" s="175"/>
      <c r="GFQ26" s="175"/>
      <c r="GFR26" s="175"/>
      <c r="GFS26" s="175"/>
      <c r="GFT26" s="175"/>
      <c r="GFU26" s="175"/>
      <c r="GFV26" s="175"/>
      <c r="GFW26" s="175"/>
      <c r="GFX26" s="175"/>
      <c r="GFY26" s="175"/>
      <c r="GFZ26" s="175"/>
      <c r="GGA26" s="175"/>
      <c r="GGB26" s="175"/>
      <c r="GGC26" s="175"/>
      <c r="GGD26" s="175"/>
      <c r="GGE26" s="175"/>
      <c r="GGF26" s="175"/>
      <c r="GGG26" s="175"/>
      <c r="GGH26" s="175"/>
      <c r="GGI26" s="175"/>
      <c r="GGJ26" s="175"/>
      <c r="GGK26" s="175"/>
      <c r="GGL26" s="175"/>
      <c r="GGM26" s="175"/>
      <c r="GGN26" s="175"/>
      <c r="GGO26" s="175"/>
      <c r="GGP26" s="175"/>
      <c r="GGQ26" s="175"/>
      <c r="GGR26" s="175"/>
      <c r="GGS26" s="175"/>
      <c r="GGT26" s="175"/>
      <c r="GGU26" s="175"/>
      <c r="GGV26" s="175"/>
      <c r="GGW26" s="175"/>
      <c r="GGX26" s="175"/>
      <c r="GGY26" s="175"/>
      <c r="GGZ26" s="175"/>
      <c r="GHA26" s="175"/>
      <c r="GHB26" s="175"/>
      <c r="GHC26" s="175"/>
      <c r="GHD26" s="175"/>
      <c r="GHE26" s="175"/>
      <c r="GHF26" s="175"/>
      <c r="GHG26" s="175"/>
      <c r="GHH26" s="175"/>
      <c r="GHI26" s="175"/>
      <c r="GHJ26" s="175"/>
      <c r="GHK26" s="175"/>
      <c r="GHL26" s="175"/>
      <c r="GHM26" s="175"/>
      <c r="GHN26" s="175"/>
      <c r="GHO26" s="175"/>
      <c r="GHP26" s="175"/>
      <c r="GHQ26" s="175"/>
      <c r="GHR26" s="175"/>
      <c r="GHS26" s="175"/>
      <c r="GHT26" s="175"/>
      <c r="GHU26" s="175"/>
      <c r="GHV26" s="175"/>
      <c r="GHW26" s="175"/>
      <c r="GHX26" s="175"/>
      <c r="GHY26" s="175"/>
      <c r="GHZ26" s="175"/>
      <c r="GIA26" s="175"/>
      <c r="GIB26" s="175"/>
      <c r="GIC26" s="175"/>
      <c r="GID26" s="175"/>
      <c r="GIE26" s="175"/>
      <c r="GIF26" s="175"/>
      <c r="GIG26" s="175"/>
      <c r="GIH26" s="175"/>
      <c r="GII26" s="175"/>
      <c r="GIJ26" s="175"/>
      <c r="GIK26" s="175"/>
      <c r="GIL26" s="175"/>
      <c r="GIM26" s="175"/>
      <c r="GIN26" s="175"/>
      <c r="GIO26" s="175"/>
      <c r="GIP26" s="175"/>
      <c r="GIQ26" s="175"/>
      <c r="GIR26" s="175"/>
      <c r="GIS26" s="175"/>
      <c r="GIT26" s="175"/>
      <c r="GIU26" s="175"/>
      <c r="GIV26" s="175"/>
      <c r="GIW26" s="175"/>
      <c r="GIX26" s="175"/>
      <c r="GIY26" s="175"/>
      <c r="GIZ26" s="175"/>
      <c r="GJA26" s="175"/>
      <c r="GJB26" s="175"/>
      <c r="GJC26" s="175"/>
      <c r="GJD26" s="175"/>
      <c r="GJE26" s="175"/>
      <c r="GJF26" s="175"/>
      <c r="GJG26" s="175"/>
      <c r="GJH26" s="175"/>
      <c r="GJI26" s="175"/>
      <c r="GJJ26" s="175"/>
      <c r="GJK26" s="175"/>
      <c r="GJL26" s="175"/>
      <c r="GJM26" s="175"/>
      <c r="GJN26" s="175"/>
      <c r="GJO26" s="175"/>
      <c r="GJP26" s="175"/>
      <c r="GJQ26" s="175"/>
      <c r="GJR26" s="175"/>
      <c r="GJS26" s="175"/>
      <c r="GJT26" s="175"/>
      <c r="GJU26" s="175"/>
      <c r="GJV26" s="175"/>
      <c r="GJW26" s="175"/>
      <c r="GJX26" s="175"/>
      <c r="GJY26" s="175"/>
      <c r="GJZ26" s="175"/>
      <c r="GKA26" s="175"/>
      <c r="GKB26" s="175"/>
      <c r="GKC26" s="175"/>
      <c r="GKD26" s="175"/>
      <c r="GKE26" s="175"/>
      <c r="GKF26" s="175"/>
      <c r="GKG26" s="175"/>
      <c r="GKH26" s="175"/>
      <c r="GKI26" s="175"/>
      <c r="GKJ26" s="175"/>
      <c r="GKK26" s="175"/>
      <c r="GKL26" s="175"/>
      <c r="GKM26" s="175"/>
      <c r="GKN26" s="175"/>
      <c r="GKO26" s="175"/>
      <c r="GKP26" s="175"/>
      <c r="GKQ26" s="175"/>
      <c r="GKR26" s="175"/>
      <c r="GKS26" s="175"/>
      <c r="GKT26" s="175"/>
      <c r="GKU26" s="175"/>
      <c r="GKV26" s="175"/>
      <c r="GKW26" s="175"/>
      <c r="GKX26" s="175"/>
      <c r="GKY26" s="175"/>
      <c r="GKZ26" s="175"/>
      <c r="GLA26" s="175"/>
      <c r="GLB26" s="175"/>
      <c r="GLC26" s="175"/>
      <c r="GLD26" s="175"/>
      <c r="GLE26" s="175"/>
      <c r="GLF26" s="175"/>
      <c r="GLG26" s="175"/>
      <c r="GLH26" s="175"/>
      <c r="GLI26" s="175"/>
      <c r="GLJ26" s="175"/>
      <c r="GLK26" s="175"/>
      <c r="GLL26" s="175"/>
      <c r="GLM26" s="175"/>
      <c r="GLN26" s="175"/>
      <c r="GLO26" s="175"/>
      <c r="GLP26" s="175"/>
      <c r="GLQ26" s="175"/>
      <c r="GLR26" s="175"/>
      <c r="GLS26" s="175"/>
      <c r="GLT26" s="175"/>
      <c r="GLU26" s="175"/>
      <c r="GLV26" s="175"/>
      <c r="GLW26" s="175"/>
      <c r="GLX26" s="175"/>
      <c r="GLY26" s="175"/>
      <c r="GLZ26" s="175"/>
      <c r="GMA26" s="175"/>
      <c r="GMB26" s="175"/>
      <c r="GMC26" s="175"/>
      <c r="GMD26" s="175"/>
      <c r="GME26" s="175"/>
      <c r="GMF26" s="175"/>
      <c r="GMG26" s="175"/>
      <c r="GMH26" s="175"/>
      <c r="GMI26" s="175"/>
      <c r="GMJ26" s="175"/>
      <c r="GMK26" s="175"/>
      <c r="GML26" s="175"/>
      <c r="GMM26" s="175"/>
      <c r="GMN26" s="175"/>
      <c r="GMO26" s="175"/>
      <c r="GMP26" s="175"/>
      <c r="GMQ26" s="175"/>
      <c r="GMR26" s="175"/>
      <c r="GMS26" s="175"/>
      <c r="GMT26" s="175"/>
      <c r="GMU26" s="175"/>
      <c r="GMV26" s="175"/>
      <c r="GMW26" s="175"/>
      <c r="GMX26" s="175"/>
      <c r="GMY26" s="175"/>
      <c r="GMZ26" s="175"/>
      <c r="GNA26" s="175"/>
      <c r="GNB26" s="175"/>
      <c r="GNC26" s="175"/>
      <c r="GND26" s="175"/>
      <c r="GNE26" s="175"/>
      <c r="GNF26" s="175"/>
      <c r="GNG26" s="175"/>
      <c r="GNH26" s="175"/>
      <c r="GNI26" s="175"/>
      <c r="GNJ26" s="175"/>
      <c r="GNK26" s="175"/>
      <c r="GNL26" s="175"/>
      <c r="GNM26" s="175"/>
      <c r="GNN26" s="175"/>
      <c r="GNO26" s="175"/>
      <c r="GNP26" s="175"/>
      <c r="GNQ26" s="175"/>
      <c r="GNR26" s="175"/>
      <c r="GNS26" s="175"/>
      <c r="GNT26" s="175"/>
      <c r="GNU26" s="175"/>
      <c r="GNV26" s="175"/>
      <c r="GNW26" s="175"/>
      <c r="GNX26" s="175"/>
      <c r="GNY26" s="175"/>
      <c r="GNZ26" s="175"/>
      <c r="GOA26" s="175"/>
      <c r="GOB26" s="175"/>
      <c r="GOC26" s="175"/>
      <c r="GOD26" s="175"/>
      <c r="GOE26" s="175"/>
      <c r="GOF26" s="175"/>
      <c r="GOG26" s="175"/>
      <c r="GOH26" s="175"/>
      <c r="GOI26" s="175"/>
      <c r="GOJ26" s="175"/>
      <c r="GOK26" s="175"/>
      <c r="GOL26" s="175"/>
      <c r="GOM26" s="175"/>
      <c r="GON26" s="175"/>
      <c r="GOO26" s="175"/>
      <c r="GOP26" s="175"/>
      <c r="GOQ26" s="175"/>
      <c r="GOR26" s="175"/>
      <c r="GOS26" s="175"/>
      <c r="GOT26" s="175"/>
      <c r="GOU26" s="175"/>
      <c r="GOV26" s="175"/>
      <c r="GOW26" s="175"/>
      <c r="GOX26" s="175"/>
      <c r="GOY26" s="175"/>
      <c r="GOZ26" s="175"/>
      <c r="GPA26" s="175"/>
      <c r="GPB26" s="175"/>
      <c r="GPC26" s="175"/>
      <c r="GPD26" s="175"/>
      <c r="GPE26" s="175"/>
      <c r="GPF26" s="175"/>
      <c r="GPG26" s="175"/>
      <c r="GPH26" s="175"/>
      <c r="GPI26" s="175"/>
      <c r="GPJ26" s="175"/>
      <c r="GPK26" s="175"/>
      <c r="GPL26" s="175"/>
      <c r="GPM26" s="175"/>
      <c r="GPN26" s="175"/>
      <c r="GPO26" s="175"/>
      <c r="GPP26" s="175"/>
      <c r="GPQ26" s="175"/>
      <c r="GPR26" s="175"/>
      <c r="GPS26" s="175"/>
      <c r="GPT26" s="175"/>
      <c r="GPU26" s="175"/>
      <c r="GPV26" s="175"/>
      <c r="GPW26" s="175"/>
      <c r="GPX26" s="175"/>
      <c r="GPY26" s="175"/>
      <c r="GPZ26" s="175"/>
      <c r="GQA26" s="175"/>
      <c r="GQB26" s="175"/>
      <c r="GQC26" s="175"/>
      <c r="GQD26" s="175"/>
      <c r="GQE26" s="175"/>
      <c r="GQF26" s="175"/>
      <c r="GQG26" s="175"/>
      <c r="GQH26" s="175"/>
      <c r="GQI26" s="175"/>
      <c r="GQJ26" s="175"/>
      <c r="GQK26" s="175"/>
      <c r="GQL26" s="175"/>
      <c r="GQM26" s="175"/>
      <c r="GQN26" s="175"/>
      <c r="GQO26" s="175"/>
      <c r="GQP26" s="175"/>
      <c r="GQQ26" s="175"/>
      <c r="GQR26" s="175"/>
      <c r="GQS26" s="175"/>
      <c r="GQT26" s="175"/>
      <c r="GQU26" s="175"/>
      <c r="GQV26" s="175"/>
      <c r="GQW26" s="175"/>
      <c r="GQX26" s="175"/>
      <c r="GQY26" s="175"/>
      <c r="GQZ26" s="175"/>
      <c r="GRA26" s="175"/>
      <c r="GRB26" s="175"/>
      <c r="GRC26" s="175"/>
      <c r="GRD26" s="175"/>
      <c r="GRE26" s="175"/>
      <c r="GRF26" s="175"/>
      <c r="GRG26" s="175"/>
      <c r="GRH26" s="175"/>
      <c r="GRI26" s="175"/>
      <c r="GRJ26" s="175"/>
      <c r="GRK26" s="175"/>
      <c r="GRL26" s="175"/>
      <c r="GRM26" s="175"/>
      <c r="GRN26" s="175"/>
      <c r="GRO26" s="175"/>
      <c r="GRP26" s="175"/>
      <c r="GRQ26" s="175"/>
      <c r="GRR26" s="175"/>
      <c r="GRS26" s="175"/>
      <c r="GRT26" s="175"/>
      <c r="GRU26" s="175"/>
      <c r="GRV26" s="175"/>
      <c r="GRW26" s="175"/>
      <c r="GRX26" s="175"/>
      <c r="GRY26" s="175"/>
      <c r="GRZ26" s="175"/>
      <c r="GSA26" s="175"/>
      <c r="GSB26" s="175"/>
      <c r="GSC26" s="175"/>
      <c r="GSD26" s="175"/>
      <c r="GSE26" s="175"/>
      <c r="GSF26" s="175"/>
      <c r="GSG26" s="175"/>
      <c r="GSH26" s="175"/>
      <c r="GSI26" s="175"/>
      <c r="GSJ26" s="175"/>
      <c r="GSK26" s="175"/>
      <c r="GSL26" s="175"/>
      <c r="GSM26" s="175"/>
      <c r="GSN26" s="175"/>
      <c r="GSO26" s="175"/>
      <c r="GSP26" s="175"/>
      <c r="GSQ26" s="175"/>
      <c r="GSR26" s="175"/>
      <c r="GSS26" s="175"/>
      <c r="GST26" s="175"/>
      <c r="GSU26" s="175"/>
      <c r="GSV26" s="175"/>
      <c r="GSW26" s="175"/>
      <c r="GSX26" s="175"/>
      <c r="GSY26" s="175"/>
      <c r="GSZ26" s="175"/>
      <c r="GTA26" s="175"/>
      <c r="GTB26" s="175"/>
      <c r="GTC26" s="175"/>
      <c r="GTD26" s="175"/>
      <c r="GTE26" s="175"/>
      <c r="GTF26" s="175"/>
      <c r="GTG26" s="175"/>
      <c r="GTH26" s="175"/>
      <c r="GTI26" s="175"/>
      <c r="GTJ26" s="175"/>
      <c r="GTK26" s="175"/>
      <c r="GTL26" s="175"/>
      <c r="GTM26" s="175"/>
      <c r="GTN26" s="175"/>
      <c r="GTO26" s="175"/>
      <c r="GTP26" s="175"/>
      <c r="GTQ26" s="175"/>
      <c r="GTR26" s="175"/>
      <c r="GTS26" s="175"/>
      <c r="GTT26" s="175"/>
      <c r="GTU26" s="175"/>
      <c r="GTV26" s="175"/>
      <c r="GTW26" s="175"/>
      <c r="GTX26" s="175"/>
      <c r="GTY26" s="175"/>
      <c r="GTZ26" s="175"/>
      <c r="GUA26" s="175"/>
      <c r="GUB26" s="175"/>
      <c r="GUC26" s="175"/>
      <c r="GUD26" s="175"/>
      <c r="GUE26" s="175"/>
      <c r="GUF26" s="175"/>
      <c r="GUG26" s="175"/>
      <c r="GUH26" s="175"/>
      <c r="GUI26" s="175"/>
      <c r="GUJ26" s="175"/>
      <c r="GUK26" s="175"/>
      <c r="GUL26" s="175"/>
      <c r="GUM26" s="175"/>
      <c r="GUN26" s="175"/>
      <c r="GUO26" s="175"/>
      <c r="GUP26" s="175"/>
      <c r="GUQ26" s="175"/>
      <c r="GUR26" s="175"/>
      <c r="GUS26" s="175"/>
      <c r="GUT26" s="175"/>
      <c r="GUU26" s="175"/>
      <c r="GUV26" s="175"/>
      <c r="GUW26" s="175"/>
      <c r="GUX26" s="175"/>
      <c r="GUY26" s="175"/>
      <c r="GUZ26" s="175"/>
      <c r="GVA26" s="175"/>
      <c r="GVB26" s="175"/>
      <c r="GVC26" s="175"/>
      <c r="GVD26" s="175"/>
      <c r="GVE26" s="175"/>
      <c r="GVF26" s="175"/>
      <c r="GVG26" s="175"/>
      <c r="GVH26" s="175"/>
      <c r="GVI26" s="175"/>
      <c r="GVJ26" s="175"/>
      <c r="GVK26" s="175"/>
      <c r="GVL26" s="175"/>
      <c r="GVM26" s="175"/>
      <c r="GVN26" s="175"/>
      <c r="GVO26" s="175"/>
      <c r="GVP26" s="175"/>
      <c r="GVQ26" s="175"/>
      <c r="GVR26" s="175"/>
      <c r="GVS26" s="175"/>
      <c r="GVT26" s="175"/>
      <c r="GVU26" s="175"/>
      <c r="GVV26" s="175"/>
      <c r="GVW26" s="175"/>
      <c r="GVX26" s="175"/>
      <c r="GVY26" s="175"/>
      <c r="GVZ26" s="175"/>
      <c r="GWA26" s="175"/>
      <c r="GWB26" s="175"/>
      <c r="GWC26" s="175"/>
      <c r="GWD26" s="175"/>
      <c r="GWE26" s="175"/>
      <c r="GWF26" s="175"/>
      <c r="GWG26" s="175"/>
      <c r="GWH26" s="175"/>
      <c r="GWI26" s="175"/>
      <c r="GWJ26" s="175"/>
      <c r="GWK26" s="175"/>
      <c r="GWL26" s="175"/>
      <c r="GWM26" s="175"/>
      <c r="GWN26" s="175"/>
      <c r="GWO26" s="175"/>
      <c r="GWP26" s="175"/>
      <c r="GWQ26" s="175"/>
      <c r="GWR26" s="175"/>
      <c r="GWS26" s="175"/>
      <c r="GWT26" s="175"/>
      <c r="GWU26" s="175"/>
      <c r="GWV26" s="175"/>
      <c r="GWW26" s="175"/>
      <c r="GWX26" s="175"/>
      <c r="GWY26" s="175"/>
      <c r="GWZ26" s="175"/>
      <c r="GXA26" s="175"/>
      <c r="GXB26" s="175"/>
      <c r="GXC26" s="175"/>
      <c r="GXD26" s="175"/>
      <c r="GXE26" s="175"/>
      <c r="GXF26" s="175"/>
      <c r="GXG26" s="175"/>
      <c r="GXH26" s="175"/>
      <c r="GXI26" s="175"/>
      <c r="GXJ26" s="175"/>
      <c r="GXK26" s="175"/>
      <c r="GXL26" s="175"/>
      <c r="GXM26" s="175"/>
      <c r="GXN26" s="175"/>
      <c r="GXO26" s="175"/>
      <c r="GXP26" s="175"/>
      <c r="GXQ26" s="175"/>
      <c r="GXR26" s="175"/>
      <c r="GXS26" s="175"/>
      <c r="GXT26" s="175"/>
      <c r="GXU26" s="175"/>
      <c r="GXV26" s="175"/>
      <c r="GXW26" s="175"/>
      <c r="GXX26" s="175"/>
      <c r="GXY26" s="175"/>
      <c r="GXZ26" s="175"/>
      <c r="GYA26" s="175"/>
      <c r="GYB26" s="175"/>
      <c r="GYC26" s="175"/>
      <c r="GYD26" s="175"/>
      <c r="GYE26" s="175"/>
      <c r="GYF26" s="175"/>
      <c r="GYG26" s="175"/>
      <c r="GYH26" s="175"/>
      <c r="GYI26" s="175"/>
      <c r="GYJ26" s="175"/>
      <c r="GYK26" s="175"/>
      <c r="GYL26" s="175"/>
      <c r="GYM26" s="175"/>
      <c r="GYN26" s="175"/>
      <c r="GYO26" s="175"/>
      <c r="GYP26" s="175"/>
      <c r="GYQ26" s="175"/>
      <c r="GYR26" s="175"/>
      <c r="GYS26" s="175"/>
      <c r="GYT26" s="175"/>
      <c r="GYU26" s="175"/>
      <c r="GYV26" s="175"/>
      <c r="GYW26" s="175"/>
      <c r="GYX26" s="175"/>
      <c r="GYY26" s="175"/>
      <c r="GYZ26" s="175"/>
      <c r="GZA26" s="175"/>
      <c r="GZB26" s="175"/>
      <c r="GZC26" s="175"/>
      <c r="GZD26" s="175"/>
      <c r="GZE26" s="175"/>
      <c r="GZF26" s="175"/>
      <c r="GZG26" s="175"/>
      <c r="GZH26" s="175"/>
      <c r="GZI26" s="175"/>
      <c r="GZJ26" s="175"/>
      <c r="GZK26" s="175"/>
      <c r="GZL26" s="175"/>
      <c r="GZM26" s="175"/>
      <c r="GZN26" s="175"/>
      <c r="GZO26" s="175"/>
      <c r="GZP26" s="175"/>
      <c r="GZQ26" s="175"/>
      <c r="GZR26" s="175"/>
      <c r="GZS26" s="175"/>
      <c r="GZT26" s="175"/>
      <c r="GZU26" s="175"/>
      <c r="GZV26" s="175"/>
      <c r="GZW26" s="175"/>
      <c r="GZX26" s="175"/>
      <c r="GZY26" s="175"/>
      <c r="GZZ26" s="175"/>
      <c r="HAA26" s="175"/>
      <c r="HAB26" s="175"/>
      <c r="HAC26" s="175"/>
      <c r="HAD26" s="175"/>
      <c r="HAE26" s="175"/>
      <c r="HAF26" s="175"/>
      <c r="HAG26" s="175"/>
      <c r="HAH26" s="175"/>
      <c r="HAI26" s="175"/>
      <c r="HAJ26" s="175"/>
      <c r="HAK26" s="175"/>
      <c r="HAL26" s="175"/>
      <c r="HAM26" s="175"/>
      <c r="HAN26" s="175"/>
      <c r="HAO26" s="175"/>
      <c r="HAP26" s="175"/>
      <c r="HAQ26" s="175"/>
      <c r="HAR26" s="175"/>
      <c r="HAS26" s="175"/>
      <c r="HAT26" s="175"/>
      <c r="HAU26" s="175"/>
      <c r="HAV26" s="175"/>
      <c r="HAW26" s="175"/>
      <c r="HAX26" s="175"/>
      <c r="HAY26" s="175"/>
      <c r="HAZ26" s="175"/>
      <c r="HBA26" s="175"/>
      <c r="HBB26" s="175"/>
      <c r="HBC26" s="175"/>
      <c r="HBD26" s="175"/>
      <c r="HBE26" s="175"/>
      <c r="HBF26" s="175"/>
      <c r="HBG26" s="175"/>
      <c r="HBH26" s="175"/>
      <c r="HBI26" s="175"/>
      <c r="HBJ26" s="175"/>
      <c r="HBK26" s="175"/>
      <c r="HBL26" s="175"/>
      <c r="HBM26" s="175"/>
      <c r="HBN26" s="175"/>
      <c r="HBO26" s="175"/>
      <c r="HBP26" s="175"/>
      <c r="HBQ26" s="175"/>
      <c r="HBR26" s="175"/>
      <c r="HBS26" s="175"/>
      <c r="HBT26" s="175"/>
      <c r="HBU26" s="175"/>
      <c r="HBV26" s="175"/>
      <c r="HBW26" s="175"/>
      <c r="HBX26" s="175"/>
      <c r="HBY26" s="175"/>
      <c r="HBZ26" s="175"/>
      <c r="HCA26" s="175"/>
      <c r="HCB26" s="175"/>
      <c r="HCC26" s="175"/>
      <c r="HCD26" s="175"/>
      <c r="HCE26" s="175"/>
      <c r="HCF26" s="175"/>
      <c r="HCG26" s="175"/>
      <c r="HCH26" s="175"/>
      <c r="HCI26" s="175"/>
      <c r="HCJ26" s="175"/>
      <c r="HCK26" s="175"/>
      <c r="HCL26" s="175"/>
      <c r="HCM26" s="175"/>
      <c r="HCN26" s="175"/>
      <c r="HCO26" s="175"/>
      <c r="HCP26" s="175"/>
      <c r="HCQ26" s="175"/>
      <c r="HCR26" s="175"/>
      <c r="HCS26" s="175"/>
      <c r="HCT26" s="175"/>
      <c r="HCU26" s="175"/>
      <c r="HCV26" s="175"/>
      <c r="HCW26" s="175"/>
      <c r="HCX26" s="175"/>
      <c r="HCY26" s="175"/>
      <c r="HCZ26" s="175"/>
      <c r="HDA26" s="175"/>
      <c r="HDB26" s="175"/>
      <c r="HDC26" s="175"/>
      <c r="HDD26" s="175"/>
      <c r="HDE26" s="175"/>
      <c r="HDF26" s="175"/>
      <c r="HDG26" s="175"/>
      <c r="HDH26" s="175"/>
      <c r="HDI26" s="175"/>
      <c r="HDJ26" s="175"/>
      <c r="HDK26" s="175"/>
      <c r="HDL26" s="175"/>
      <c r="HDM26" s="175"/>
      <c r="HDN26" s="175"/>
      <c r="HDO26" s="175"/>
      <c r="HDP26" s="175"/>
      <c r="HDQ26" s="175"/>
      <c r="HDR26" s="175"/>
      <c r="HDS26" s="175"/>
      <c r="HDT26" s="175"/>
      <c r="HDU26" s="175"/>
      <c r="HDV26" s="175"/>
      <c r="HDW26" s="175"/>
      <c r="HDX26" s="175"/>
      <c r="HDY26" s="175"/>
      <c r="HDZ26" s="175"/>
      <c r="HEA26" s="175"/>
      <c r="HEB26" s="175"/>
      <c r="HEC26" s="175"/>
      <c r="HED26" s="175"/>
      <c r="HEE26" s="175"/>
      <c r="HEF26" s="175"/>
      <c r="HEG26" s="175"/>
      <c r="HEH26" s="175"/>
      <c r="HEI26" s="175"/>
      <c r="HEJ26" s="175"/>
      <c r="HEK26" s="175"/>
      <c r="HEL26" s="175"/>
      <c r="HEM26" s="175"/>
      <c r="HEN26" s="175"/>
      <c r="HEO26" s="175"/>
      <c r="HEP26" s="175"/>
      <c r="HEQ26" s="175"/>
      <c r="HER26" s="175"/>
      <c r="HES26" s="175"/>
      <c r="HET26" s="175"/>
      <c r="HEU26" s="175"/>
      <c r="HEV26" s="175"/>
      <c r="HEW26" s="175"/>
      <c r="HEX26" s="175"/>
      <c r="HEY26" s="175"/>
      <c r="HEZ26" s="175"/>
      <c r="HFA26" s="175"/>
      <c r="HFB26" s="175"/>
      <c r="HFC26" s="175"/>
      <c r="HFD26" s="175"/>
      <c r="HFE26" s="175"/>
      <c r="HFF26" s="175"/>
      <c r="HFG26" s="175"/>
      <c r="HFH26" s="175"/>
      <c r="HFI26" s="175"/>
      <c r="HFJ26" s="175"/>
      <c r="HFK26" s="175"/>
      <c r="HFL26" s="175"/>
      <c r="HFM26" s="175"/>
      <c r="HFN26" s="175"/>
      <c r="HFO26" s="175"/>
      <c r="HFP26" s="175"/>
      <c r="HFQ26" s="175"/>
      <c r="HFR26" s="175"/>
      <c r="HFS26" s="175"/>
      <c r="HFT26" s="175"/>
      <c r="HFU26" s="175"/>
      <c r="HFV26" s="175"/>
      <c r="HFW26" s="175"/>
      <c r="HFX26" s="175"/>
      <c r="HFY26" s="175"/>
      <c r="HFZ26" s="175"/>
      <c r="HGA26" s="175"/>
      <c r="HGB26" s="175"/>
      <c r="HGC26" s="175"/>
      <c r="HGD26" s="175"/>
      <c r="HGE26" s="175"/>
      <c r="HGF26" s="175"/>
      <c r="HGG26" s="175"/>
      <c r="HGH26" s="175"/>
      <c r="HGI26" s="175"/>
      <c r="HGJ26" s="175"/>
      <c r="HGK26" s="175"/>
      <c r="HGL26" s="175"/>
      <c r="HGM26" s="175"/>
      <c r="HGN26" s="175"/>
      <c r="HGO26" s="175"/>
      <c r="HGP26" s="175"/>
      <c r="HGQ26" s="175"/>
      <c r="HGR26" s="175"/>
      <c r="HGS26" s="175"/>
      <c r="HGT26" s="175"/>
      <c r="HGU26" s="175"/>
      <c r="HGV26" s="175"/>
      <c r="HGW26" s="175"/>
      <c r="HGX26" s="175"/>
      <c r="HGY26" s="175"/>
      <c r="HGZ26" s="175"/>
      <c r="HHA26" s="175"/>
      <c r="HHB26" s="175"/>
      <c r="HHC26" s="175"/>
      <c r="HHD26" s="175"/>
      <c r="HHE26" s="175"/>
      <c r="HHF26" s="175"/>
      <c r="HHG26" s="175"/>
      <c r="HHH26" s="175"/>
      <c r="HHI26" s="175"/>
      <c r="HHJ26" s="175"/>
      <c r="HHK26" s="175"/>
      <c r="HHL26" s="175"/>
      <c r="HHM26" s="175"/>
      <c r="HHN26" s="175"/>
      <c r="HHO26" s="175"/>
      <c r="HHP26" s="175"/>
      <c r="HHQ26" s="175"/>
      <c r="HHR26" s="175"/>
      <c r="HHS26" s="175"/>
      <c r="HHT26" s="175"/>
      <c r="HHU26" s="175"/>
      <c r="HHV26" s="175"/>
      <c r="HHW26" s="175"/>
      <c r="HHX26" s="175"/>
      <c r="HHY26" s="175"/>
      <c r="HHZ26" s="175"/>
      <c r="HIA26" s="175"/>
      <c r="HIB26" s="175"/>
      <c r="HIC26" s="175"/>
      <c r="HID26" s="175"/>
      <c r="HIE26" s="175"/>
      <c r="HIF26" s="175"/>
      <c r="HIG26" s="175"/>
      <c r="HIH26" s="175"/>
      <c r="HII26" s="175"/>
      <c r="HIJ26" s="175"/>
      <c r="HIK26" s="175"/>
      <c r="HIL26" s="175"/>
      <c r="HIM26" s="175"/>
      <c r="HIN26" s="175"/>
      <c r="HIO26" s="175"/>
      <c r="HIP26" s="175"/>
      <c r="HIQ26" s="175"/>
      <c r="HIR26" s="175"/>
      <c r="HIS26" s="175"/>
      <c r="HIT26" s="175"/>
      <c r="HIU26" s="175"/>
      <c r="HIV26" s="175"/>
      <c r="HIW26" s="175"/>
      <c r="HIX26" s="175"/>
      <c r="HIY26" s="175"/>
      <c r="HIZ26" s="175"/>
      <c r="HJA26" s="175"/>
      <c r="HJB26" s="175"/>
      <c r="HJC26" s="175"/>
      <c r="HJD26" s="175"/>
      <c r="HJE26" s="175"/>
      <c r="HJF26" s="175"/>
      <c r="HJG26" s="175"/>
      <c r="HJH26" s="175"/>
      <c r="HJI26" s="175"/>
      <c r="HJJ26" s="175"/>
      <c r="HJK26" s="175"/>
      <c r="HJL26" s="175"/>
      <c r="HJM26" s="175"/>
      <c r="HJN26" s="175"/>
      <c r="HJO26" s="175"/>
      <c r="HJP26" s="175"/>
      <c r="HJQ26" s="175"/>
      <c r="HJR26" s="175"/>
      <c r="HJS26" s="175"/>
      <c r="HJT26" s="175"/>
      <c r="HJU26" s="175"/>
      <c r="HJV26" s="175"/>
      <c r="HJW26" s="175"/>
      <c r="HJX26" s="175"/>
      <c r="HJY26" s="175"/>
      <c r="HJZ26" s="175"/>
      <c r="HKA26" s="175"/>
      <c r="HKB26" s="175"/>
      <c r="HKC26" s="175"/>
      <c r="HKD26" s="175"/>
      <c r="HKE26" s="175"/>
      <c r="HKF26" s="175"/>
      <c r="HKG26" s="175"/>
      <c r="HKH26" s="175"/>
      <c r="HKI26" s="175"/>
      <c r="HKJ26" s="175"/>
      <c r="HKK26" s="175"/>
      <c r="HKL26" s="175"/>
      <c r="HKM26" s="175"/>
      <c r="HKN26" s="175"/>
      <c r="HKO26" s="175"/>
      <c r="HKP26" s="175"/>
      <c r="HKQ26" s="175"/>
      <c r="HKR26" s="175"/>
      <c r="HKS26" s="175"/>
      <c r="HKT26" s="175"/>
      <c r="HKU26" s="175"/>
      <c r="HKV26" s="175"/>
      <c r="HKW26" s="175"/>
      <c r="HKX26" s="175"/>
      <c r="HKY26" s="175"/>
      <c r="HKZ26" s="175"/>
      <c r="HLA26" s="175"/>
      <c r="HLB26" s="175"/>
      <c r="HLC26" s="175"/>
      <c r="HLD26" s="175"/>
      <c r="HLE26" s="175"/>
      <c r="HLF26" s="175"/>
      <c r="HLG26" s="175"/>
      <c r="HLH26" s="175"/>
      <c r="HLI26" s="175"/>
      <c r="HLJ26" s="175"/>
      <c r="HLK26" s="175"/>
      <c r="HLL26" s="175"/>
      <c r="HLM26" s="175"/>
      <c r="HLN26" s="175"/>
      <c r="HLO26" s="175"/>
      <c r="HLP26" s="175"/>
      <c r="HLQ26" s="175"/>
      <c r="HLR26" s="175"/>
      <c r="HLS26" s="175"/>
      <c r="HLT26" s="175"/>
      <c r="HLU26" s="175"/>
      <c r="HLV26" s="175"/>
      <c r="HLW26" s="175"/>
      <c r="HLX26" s="175"/>
      <c r="HLY26" s="175"/>
      <c r="HLZ26" s="175"/>
      <c r="HMA26" s="175"/>
      <c r="HMB26" s="175"/>
      <c r="HMC26" s="175"/>
      <c r="HMD26" s="175"/>
      <c r="HME26" s="175"/>
      <c r="HMF26" s="175"/>
      <c r="HMG26" s="175"/>
      <c r="HMH26" s="175"/>
      <c r="HMI26" s="175"/>
      <c r="HMJ26" s="175"/>
      <c r="HMK26" s="175"/>
      <c r="HML26" s="175"/>
      <c r="HMM26" s="175"/>
      <c r="HMN26" s="175"/>
      <c r="HMO26" s="175"/>
      <c r="HMP26" s="175"/>
      <c r="HMQ26" s="175"/>
      <c r="HMR26" s="175"/>
      <c r="HMS26" s="175"/>
      <c r="HMT26" s="175"/>
      <c r="HMU26" s="175"/>
      <c r="HMV26" s="175"/>
      <c r="HMW26" s="175"/>
      <c r="HMX26" s="175"/>
      <c r="HMY26" s="175"/>
      <c r="HMZ26" s="175"/>
      <c r="HNA26" s="175"/>
      <c r="HNB26" s="175"/>
      <c r="HNC26" s="175"/>
      <c r="HND26" s="175"/>
      <c r="HNE26" s="175"/>
      <c r="HNF26" s="175"/>
      <c r="HNG26" s="175"/>
      <c r="HNH26" s="175"/>
      <c r="HNI26" s="175"/>
      <c r="HNJ26" s="175"/>
      <c r="HNK26" s="175"/>
      <c r="HNL26" s="175"/>
      <c r="HNM26" s="175"/>
      <c r="HNN26" s="175"/>
      <c r="HNO26" s="175"/>
      <c r="HNP26" s="175"/>
      <c r="HNQ26" s="175"/>
      <c r="HNR26" s="175"/>
      <c r="HNS26" s="175"/>
      <c r="HNT26" s="175"/>
      <c r="HNU26" s="175"/>
      <c r="HNV26" s="175"/>
      <c r="HNW26" s="175"/>
      <c r="HNX26" s="175"/>
      <c r="HNY26" s="175"/>
      <c r="HNZ26" s="175"/>
      <c r="HOA26" s="175"/>
      <c r="HOB26" s="175"/>
      <c r="HOC26" s="175"/>
      <c r="HOD26" s="175"/>
      <c r="HOE26" s="175"/>
      <c r="HOF26" s="175"/>
      <c r="HOG26" s="175"/>
      <c r="HOH26" s="175"/>
      <c r="HOI26" s="175"/>
      <c r="HOJ26" s="175"/>
      <c r="HOK26" s="175"/>
      <c r="HOL26" s="175"/>
      <c r="HOM26" s="175"/>
      <c r="HON26" s="175"/>
      <c r="HOO26" s="175"/>
      <c r="HOP26" s="175"/>
      <c r="HOQ26" s="175"/>
      <c r="HOR26" s="175"/>
      <c r="HOS26" s="175"/>
      <c r="HOT26" s="175"/>
      <c r="HOU26" s="175"/>
      <c r="HOV26" s="175"/>
      <c r="HOW26" s="175"/>
      <c r="HOX26" s="175"/>
      <c r="HOY26" s="175"/>
      <c r="HOZ26" s="175"/>
      <c r="HPA26" s="175"/>
      <c r="HPB26" s="175"/>
      <c r="HPC26" s="175"/>
      <c r="HPD26" s="175"/>
      <c r="HPE26" s="175"/>
      <c r="HPF26" s="175"/>
      <c r="HPG26" s="175"/>
      <c r="HPH26" s="175"/>
      <c r="HPI26" s="175"/>
      <c r="HPJ26" s="175"/>
      <c r="HPK26" s="175"/>
      <c r="HPL26" s="175"/>
      <c r="HPM26" s="175"/>
      <c r="HPN26" s="175"/>
      <c r="HPO26" s="175"/>
      <c r="HPP26" s="175"/>
      <c r="HPQ26" s="175"/>
      <c r="HPR26" s="175"/>
      <c r="HPS26" s="175"/>
      <c r="HPT26" s="175"/>
      <c r="HPU26" s="175"/>
      <c r="HPV26" s="175"/>
      <c r="HPW26" s="175"/>
      <c r="HPX26" s="175"/>
      <c r="HPY26" s="175"/>
      <c r="HPZ26" s="175"/>
      <c r="HQA26" s="175"/>
      <c r="HQB26" s="175"/>
      <c r="HQC26" s="175"/>
      <c r="HQD26" s="175"/>
      <c r="HQE26" s="175"/>
      <c r="HQF26" s="175"/>
      <c r="HQG26" s="175"/>
      <c r="HQH26" s="175"/>
      <c r="HQI26" s="175"/>
      <c r="HQJ26" s="175"/>
      <c r="HQK26" s="175"/>
      <c r="HQL26" s="175"/>
      <c r="HQM26" s="175"/>
      <c r="HQN26" s="175"/>
      <c r="HQO26" s="175"/>
      <c r="HQP26" s="175"/>
      <c r="HQQ26" s="175"/>
      <c r="HQR26" s="175"/>
      <c r="HQS26" s="175"/>
      <c r="HQT26" s="175"/>
      <c r="HQU26" s="175"/>
      <c r="HQV26" s="175"/>
      <c r="HQW26" s="175"/>
      <c r="HQX26" s="175"/>
      <c r="HQY26" s="175"/>
      <c r="HQZ26" s="175"/>
      <c r="HRA26" s="175"/>
      <c r="HRB26" s="175"/>
      <c r="HRC26" s="175"/>
      <c r="HRD26" s="175"/>
      <c r="HRE26" s="175"/>
      <c r="HRF26" s="175"/>
      <c r="HRG26" s="175"/>
      <c r="HRH26" s="175"/>
      <c r="HRI26" s="175"/>
      <c r="HRJ26" s="175"/>
      <c r="HRK26" s="175"/>
      <c r="HRL26" s="175"/>
      <c r="HRM26" s="175"/>
      <c r="HRN26" s="175"/>
      <c r="HRO26" s="175"/>
      <c r="HRP26" s="175"/>
      <c r="HRQ26" s="175"/>
      <c r="HRR26" s="175"/>
      <c r="HRS26" s="175"/>
      <c r="HRT26" s="175"/>
      <c r="HRU26" s="175"/>
      <c r="HRV26" s="175"/>
      <c r="HRW26" s="175"/>
      <c r="HRX26" s="175"/>
      <c r="HRY26" s="175"/>
      <c r="HRZ26" s="175"/>
      <c r="HSA26" s="175"/>
      <c r="HSB26" s="175"/>
      <c r="HSC26" s="175"/>
      <c r="HSD26" s="175"/>
      <c r="HSE26" s="175"/>
      <c r="HSF26" s="175"/>
      <c r="HSG26" s="175"/>
      <c r="HSH26" s="175"/>
      <c r="HSI26" s="175"/>
      <c r="HSJ26" s="175"/>
      <c r="HSK26" s="175"/>
      <c r="HSL26" s="175"/>
      <c r="HSM26" s="175"/>
      <c r="HSN26" s="175"/>
      <c r="HSO26" s="175"/>
      <c r="HSP26" s="175"/>
      <c r="HSQ26" s="175"/>
      <c r="HSR26" s="175"/>
      <c r="HSS26" s="175"/>
      <c r="HST26" s="175"/>
      <c r="HSU26" s="175"/>
      <c r="HSV26" s="175"/>
      <c r="HSW26" s="175"/>
      <c r="HSX26" s="175"/>
      <c r="HSY26" s="175"/>
      <c r="HSZ26" s="175"/>
      <c r="HTA26" s="175"/>
      <c r="HTB26" s="175"/>
      <c r="HTC26" s="175"/>
      <c r="HTD26" s="175"/>
      <c r="HTE26" s="175"/>
      <c r="HTF26" s="175"/>
      <c r="HTG26" s="175"/>
      <c r="HTH26" s="175"/>
      <c r="HTI26" s="175"/>
      <c r="HTJ26" s="175"/>
      <c r="HTK26" s="175"/>
      <c r="HTL26" s="175"/>
      <c r="HTM26" s="175"/>
      <c r="HTN26" s="175"/>
      <c r="HTO26" s="175"/>
      <c r="HTP26" s="175"/>
      <c r="HTQ26" s="175"/>
      <c r="HTR26" s="175"/>
      <c r="HTS26" s="175"/>
      <c r="HTT26" s="175"/>
      <c r="HTU26" s="175"/>
      <c r="HTV26" s="175"/>
      <c r="HTW26" s="175"/>
      <c r="HTX26" s="175"/>
      <c r="HTY26" s="175"/>
      <c r="HTZ26" s="175"/>
      <c r="HUA26" s="175"/>
      <c r="HUB26" s="175"/>
      <c r="HUC26" s="175"/>
      <c r="HUD26" s="175"/>
      <c r="HUE26" s="175"/>
      <c r="HUF26" s="175"/>
      <c r="HUG26" s="175"/>
      <c r="HUH26" s="175"/>
      <c r="HUI26" s="175"/>
      <c r="HUJ26" s="175"/>
      <c r="HUK26" s="175"/>
      <c r="HUL26" s="175"/>
      <c r="HUM26" s="175"/>
      <c r="HUN26" s="175"/>
      <c r="HUO26" s="175"/>
      <c r="HUP26" s="175"/>
      <c r="HUQ26" s="175"/>
      <c r="HUR26" s="175"/>
      <c r="HUS26" s="175"/>
      <c r="HUT26" s="175"/>
      <c r="HUU26" s="175"/>
      <c r="HUV26" s="175"/>
      <c r="HUW26" s="175"/>
      <c r="HUX26" s="175"/>
      <c r="HUY26" s="175"/>
      <c r="HUZ26" s="175"/>
      <c r="HVA26" s="175"/>
      <c r="HVB26" s="175"/>
      <c r="HVC26" s="175"/>
      <c r="HVD26" s="175"/>
      <c r="HVE26" s="175"/>
      <c r="HVF26" s="175"/>
      <c r="HVG26" s="175"/>
      <c r="HVH26" s="175"/>
      <c r="HVI26" s="175"/>
      <c r="HVJ26" s="175"/>
      <c r="HVK26" s="175"/>
      <c r="HVL26" s="175"/>
      <c r="HVM26" s="175"/>
      <c r="HVN26" s="175"/>
      <c r="HVO26" s="175"/>
      <c r="HVP26" s="175"/>
      <c r="HVQ26" s="175"/>
      <c r="HVR26" s="175"/>
      <c r="HVS26" s="175"/>
      <c r="HVT26" s="175"/>
      <c r="HVU26" s="175"/>
      <c r="HVV26" s="175"/>
      <c r="HVW26" s="175"/>
      <c r="HVX26" s="175"/>
      <c r="HVY26" s="175"/>
      <c r="HVZ26" s="175"/>
      <c r="HWA26" s="175"/>
      <c r="HWB26" s="175"/>
      <c r="HWC26" s="175"/>
      <c r="HWD26" s="175"/>
      <c r="HWE26" s="175"/>
      <c r="HWF26" s="175"/>
      <c r="HWG26" s="175"/>
      <c r="HWH26" s="175"/>
      <c r="HWI26" s="175"/>
      <c r="HWJ26" s="175"/>
      <c r="HWK26" s="175"/>
      <c r="HWL26" s="175"/>
      <c r="HWM26" s="175"/>
      <c r="HWN26" s="175"/>
      <c r="HWO26" s="175"/>
      <c r="HWP26" s="175"/>
      <c r="HWQ26" s="175"/>
      <c r="HWR26" s="175"/>
      <c r="HWS26" s="175"/>
      <c r="HWT26" s="175"/>
      <c r="HWU26" s="175"/>
      <c r="HWV26" s="175"/>
      <c r="HWW26" s="175"/>
      <c r="HWX26" s="175"/>
      <c r="HWY26" s="175"/>
      <c r="HWZ26" s="175"/>
      <c r="HXA26" s="175"/>
      <c r="HXB26" s="175"/>
      <c r="HXC26" s="175"/>
      <c r="HXD26" s="175"/>
      <c r="HXE26" s="175"/>
      <c r="HXF26" s="175"/>
      <c r="HXG26" s="175"/>
      <c r="HXH26" s="175"/>
      <c r="HXI26" s="175"/>
      <c r="HXJ26" s="175"/>
      <c r="HXK26" s="175"/>
      <c r="HXL26" s="175"/>
      <c r="HXM26" s="175"/>
      <c r="HXN26" s="175"/>
      <c r="HXO26" s="175"/>
      <c r="HXP26" s="175"/>
      <c r="HXQ26" s="175"/>
      <c r="HXR26" s="175"/>
      <c r="HXS26" s="175"/>
      <c r="HXT26" s="175"/>
      <c r="HXU26" s="175"/>
      <c r="HXV26" s="175"/>
      <c r="HXW26" s="175"/>
      <c r="HXX26" s="175"/>
      <c r="HXY26" s="175"/>
      <c r="HXZ26" s="175"/>
      <c r="HYA26" s="175"/>
      <c r="HYB26" s="175"/>
      <c r="HYC26" s="175"/>
      <c r="HYD26" s="175"/>
      <c r="HYE26" s="175"/>
      <c r="HYF26" s="175"/>
      <c r="HYG26" s="175"/>
      <c r="HYH26" s="175"/>
      <c r="HYI26" s="175"/>
      <c r="HYJ26" s="175"/>
      <c r="HYK26" s="175"/>
      <c r="HYL26" s="175"/>
      <c r="HYM26" s="175"/>
      <c r="HYN26" s="175"/>
      <c r="HYO26" s="175"/>
      <c r="HYP26" s="175"/>
      <c r="HYQ26" s="175"/>
      <c r="HYR26" s="175"/>
      <c r="HYS26" s="175"/>
      <c r="HYT26" s="175"/>
      <c r="HYU26" s="175"/>
      <c r="HYV26" s="175"/>
      <c r="HYW26" s="175"/>
      <c r="HYX26" s="175"/>
      <c r="HYY26" s="175"/>
      <c r="HYZ26" s="175"/>
      <c r="HZA26" s="175"/>
      <c r="HZB26" s="175"/>
      <c r="HZC26" s="175"/>
      <c r="HZD26" s="175"/>
      <c r="HZE26" s="175"/>
      <c r="HZF26" s="175"/>
      <c r="HZG26" s="175"/>
      <c r="HZH26" s="175"/>
      <c r="HZI26" s="175"/>
      <c r="HZJ26" s="175"/>
      <c r="HZK26" s="175"/>
      <c r="HZL26" s="175"/>
      <c r="HZM26" s="175"/>
      <c r="HZN26" s="175"/>
      <c r="HZO26" s="175"/>
      <c r="HZP26" s="175"/>
      <c r="HZQ26" s="175"/>
      <c r="HZR26" s="175"/>
      <c r="HZS26" s="175"/>
      <c r="HZT26" s="175"/>
      <c r="HZU26" s="175"/>
      <c r="HZV26" s="175"/>
      <c r="HZW26" s="175"/>
      <c r="HZX26" s="175"/>
      <c r="HZY26" s="175"/>
      <c r="HZZ26" s="175"/>
      <c r="IAA26" s="175"/>
      <c r="IAB26" s="175"/>
      <c r="IAC26" s="175"/>
      <c r="IAD26" s="175"/>
      <c r="IAE26" s="175"/>
      <c r="IAF26" s="175"/>
      <c r="IAG26" s="175"/>
      <c r="IAH26" s="175"/>
      <c r="IAI26" s="175"/>
      <c r="IAJ26" s="175"/>
      <c r="IAK26" s="175"/>
      <c r="IAL26" s="175"/>
      <c r="IAM26" s="175"/>
      <c r="IAN26" s="175"/>
      <c r="IAO26" s="175"/>
      <c r="IAP26" s="175"/>
      <c r="IAQ26" s="175"/>
      <c r="IAR26" s="175"/>
      <c r="IAS26" s="175"/>
      <c r="IAT26" s="175"/>
      <c r="IAU26" s="175"/>
      <c r="IAV26" s="175"/>
      <c r="IAW26" s="175"/>
      <c r="IAX26" s="175"/>
      <c r="IAY26" s="175"/>
      <c r="IAZ26" s="175"/>
      <c r="IBA26" s="175"/>
      <c r="IBB26" s="175"/>
      <c r="IBC26" s="175"/>
      <c r="IBD26" s="175"/>
      <c r="IBE26" s="175"/>
      <c r="IBF26" s="175"/>
      <c r="IBG26" s="175"/>
      <c r="IBH26" s="175"/>
      <c r="IBI26" s="175"/>
      <c r="IBJ26" s="175"/>
      <c r="IBK26" s="175"/>
      <c r="IBL26" s="175"/>
      <c r="IBM26" s="175"/>
      <c r="IBN26" s="175"/>
      <c r="IBO26" s="175"/>
      <c r="IBP26" s="175"/>
      <c r="IBQ26" s="175"/>
      <c r="IBR26" s="175"/>
      <c r="IBS26" s="175"/>
      <c r="IBT26" s="175"/>
      <c r="IBU26" s="175"/>
      <c r="IBV26" s="175"/>
      <c r="IBW26" s="175"/>
      <c r="IBX26" s="175"/>
      <c r="IBY26" s="175"/>
      <c r="IBZ26" s="175"/>
      <c r="ICA26" s="175"/>
      <c r="ICB26" s="175"/>
      <c r="ICC26" s="175"/>
      <c r="ICD26" s="175"/>
      <c r="ICE26" s="175"/>
      <c r="ICF26" s="175"/>
      <c r="ICG26" s="175"/>
      <c r="ICH26" s="175"/>
      <c r="ICI26" s="175"/>
      <c r="ICJ26" s="175"/>
      <c r="ICK26" s="175"/>
      <c r="ICL26" s="175"/>
      <c r="ICM26" s="175"/>
      <c r="ICN26" s="175"/>
      <c r="ICO26" s="175"/>
      <c r="ICP26" s="175"/>
      <c r="ICQ26" s="175"/>
      <c r="ICR26" s="175"/>
      <c r="ICS26" s="175"/>
      <c r="ICT26" s="175"/>
      <c r="ICU26" s="175"/>
      <c r="ICV26" s="175"/>
      <c r="ICW26" s="175"/>
      <c r="ICX26" s="175"/>
      <c r="ICY26" s="175"/>
      <c r="ICZ26" s="175"/>
      <c r="IDA26" s="175"/>
      <c r="IDB26" s="175"/>
      <c r="IDC26" s="175"/>
      <c r="IDD26" s="175"/>
      <c r="IDE26" s="175"/>
      <c r="IDF26" s="175"/>
      <c r="IDG26" s="175"/>
      <c r="IDH26" s="175"/>
      <c r="IDI26" s="175"/>
      <c r="IDJ26" s="175"/>
      <c r="IDK26" s="175"/>
      <c r="IDL26" s="175"/>
      <c r="IDM26" s="175"/>
      <c r="IDN26" s="175"/>
      <c r="IDO26" s="175"/>
      <c r="IDP26" s="175"/>
      <c r="IDQ26" s="175"/>
      <c r="IDR26" s="175"/>
      <c r="IDS26" s="175"/>
      <c r="IDT26" s="175"/>
      <c r="IDU26" s="175"/>
      <c r="IDV26" s="175"/>
      <c r="IDW26" s="175"/>
      <c r="IDX26" s="175"/>
      <c r="IDY26" s="175"/>
      <c r="IDZ26" s="175"/>
      <c r="IEA26" s="175"/>
      <c r="IEB26" s="175"/>
      <c r="IEC26" s="175"/>
      <c r="IED26" s="175"/>
      <c r="IEE26" s="175"/>
      <c r="IEF26" s="175"/>
      <c r="IEG26" s="175"/>
      <c r="IEH26" s="175"/>
      <c r="IEI26" s="175"/>
      <c r="IEJ26" s="175"/>
      <c r="IEK26" s="175"/>
      <c r="IEL26" s="175"/>
      <c r="IEM26" s="175"/>
      <c r="IEN26" s="175"/>
      <c r="IEO26" s="175"/>
      <c r="IEP26" s="175"/>
      <c r="IEQ26" s="175"/>
      <c r="IER26" s="175"/>
      <c r="IES26" s="175"/>
      <c r="IET26" s="175"/>
      <c r="IEU26" s="175"/>
      <c r="IEV26" s="175"/>
      <c r="IEW26" s="175"/>
      <c r="IEX26" s="175"/>
      <c r="IEY26" s="175"/>
      <c r="IEZ26" s="175"/>
      <c r="IFA26" s="175"/>
      <c r="IFB26" s="175"/>
      <c r="IFC26" s="175"/>
      <c r="IFD26" s="175"/>
      <c r="IFE26" s="175"/>
      <c r="IFF26" s="175"/>
      <c r="IFG26" s="175"/>
      <c r="IFH26" s="175"/>
      <c r="IFI26" s="175"/>
      <c r="IFJ26" s="175"/>
      <c r="IFK26" s="175"/>
      <c r="IFL26" s="175"/>
      <c r="IFM26" s="175"/>
      <c r="IFN26" s="175"/>
      <c r="IFO26" s="175"/>
      <c r="IFP26" s="175"/>
      <c r="IFQ26" s="175"/>
      <c r="IFR26" s="175"/>
      <c r="IFS26" s="175"/>
      <c r="IFT26" s="175"/>
      <c r="IFU26" s="175"/>
      <c r="IFV26" s="175"/>
      <c r="IFW26" s="175"/>
      <c r="IFX26" s="175"/>
      <c r="IFY26" s="175"/>
      <c r="IFZ26" s="175"/>
      <c r="IGA26" s="175"/>
      <c r="IGB26" s="175"/>
      <c r="IGC26" s="175"/>
      <c r="IGD26" s="175"/>
      <c r="IGE26" s="175"/>
      <c r="IGF26" s="175"/>
      <c r="IGG26" s="175"/>
      <c r="IGH26" s="175"/>
      <c r="IGI26" s="175"/>
      <c r="IGJ26" s="175"/>
      <c r="IGK26" s="175"/>
      <c r="IGL26" s="175"/>
      <c r="IGM26" s="175"/>
      <c r="IGN26" s="175"/>
      <c r="IGO26" s="175"/>
      <c r="IGP26" s="175"/>
      <c r="IGQ26" s="175"/>
      <c r="IGR26" s="175"/>
      <c r="IGS26" s="175"/>
      <c r="IGT26" s="175"/>
      <c r="IGU26" s="175"/>
      <c r="IGV26" s="175"/>
      <c r="IGW26" s="175"/>
      <c r="IGX26" s="175"/>
      <c r="IGY26" s="175"/>
      <c r="IGZ26" s="175"/>
      <c r="IHA26" s="175"/>
      <c r="IHB26" s="175"/>
      <c r="IHC26" s="175"/>
      <c r="IHD26" s="175"/>
      <c r="IHE26" s="175"/>
      <c r="IHF26" s="175"/>
      <c r="IHG26" s="175"/>
      <c r="IHH26" s="175"/>
      <c r="IHI26" s="175"/>
      <c r="IHJ26" s="175"/>
      <c r="IHK26" s="175"/>
      <c r="IHL26" s="175"/>
      <c r="IHM26" s="175"/>
      <c r="IHN26" s="175"/>
      <c r="IHO26" s="175"/>
      <c r="IHP26" s="175"/>
      <c r="IHQ26" s="175"/>
      <c r="IHR26" s="175"/>
      <c r="IHS26" s="175"/>
      <c r="IHT26" s="175"/>
      <c r="IHU26" s="175"/>
      <c r="IHV26" s="175"/>
      <c r="IHW26" s="175"/>
      <c r="IHX26" s="175"/>
      <c r="IHY26" s="175"/>
      <c r="IHZ26" s="175"/>
      <c r="IIA26" s="175"/>
      <c r="IIB26" s="175"/>
      <c r="IIC26" s="175"/>
      <c r="IID26" s="175"/>
      <c r="IIE26" s="175"/>
      <c r="IIF26" s="175"/>
      <c r="IIG26" s="175"/>
      <c r="IIH26" s="175"/>
      <c r="III26" s="175"/>
      <c r="IIJ26" s="175"/>
      <c r="IIK26" s="175"/>
      <c r="IIL26" s="175"/>
      <c r="IIM26" s="175"/>
      <c r="IIN26" s="175"/>
      <c r="IIO26" s="175"/>
      <c r="IIP26" s="175"/>
      <c r="IIQ26" s="175"/>
      <c r="IIR26" s="175"/>
      <c r="IIS26" s="175"/>
      <c r="IIT26" s="175"/>
      <c r="IIU26" s="175"/>
      <c r="IIV26" s="175"/>
      <c r="IIW26" s="175"/>
      <c r="IIX26" s="175"/>
      <c r="IIY26" s="175"/>
      <c r="IIZ26" s="175"/>
      <c r="IJA26" s="175"/>
      <c r="IJB26" s="175"/>
      <c r="IJC26" s="175"/>
      <c r="IJD26" s="175"/>
      <c r="IJE26" s="175"/>
      <c r="IJF26" s="175"/>
      <c r="IJG26" s="175"/>
      <c r="IJH26" s="175"/>
      <c r="IJI26" s="175"/>
      <c r="IJJ26" s="175"/>
      <c r="IJK26" s="175"/>
      <c r="IJL26" s="175"/>
      <c r="IJM26" s="175"/>
      <c r="IJN26" s="175"/>
      <c r="IJO26" s="175"/>
      <c r="IJP26" s="175"/>
      <c r="IJQ26" s="175"/>
      <c r="IJR26" s="175"/>
      <c r="IJS26" s="175"/>
      <c r="IJT26" s="175"/>
      <c r="IJU26" s="175"/>
      <c r="IJV26" s="175"/>
      <c r="IJW26" s="175"/>
      <c r="IJX26" s="175"/>
      <c r="IJY26" s="175"/>
      <c r="IJZ26" s="175"/>
      <c r="IKA26" s="175"/>
      <c r="IKB26" s="175"/>
      <c r="IKC26" s="175"/>
      <c r="IKD26" s="175"/>
      <c r="IKE26" s="175"/>
      <c r="IKF26" s="175"/>
      <c r="IKG26" s="175"/>
      <c r="IKH26" s="175"/>
      <c r="IKI26" s="175"/>
      <c r="IKJ26" s="175"/>
      <c r="IKK26" s="175"/>
      <c r="IKL26" s="175"/>
      <c r="IKM26" s="175"/>
      <c r="IKN26" s="175"/>
      <c r="IKO26" s="175"/>
      <c r="IKP26" s="175"/>
      <c r="IKQ26" s="175"/>
      <c r="IKR26" s="175"/>
      <c r="IKS26" s="175"/>
      <c r="IKT26" s="175"/>
      <c r="IKU26" s="175"/>
      <c r="IKV26" s="175"/>
      <c r="IKW26" s="175"/>
      <c r="IKX26" s="175"/>
      <c r="IKY26" s="175"/>
      <c r="IKZ26" s="175"/>
      <c r="ILA26" s="175"/>
      <c r="ILB26" s="175"/>
      <c r="ILC26" s="175"/>
      <c r="ILD26" s="175"/>
      <c r="ILE26" s="175"/>
      <c r="ILF26" s="175"/>
      <c r="ILG26" s="175"/>
      <c r="ILH26" s="175"/>
      <c r="ILI26" s="175"/>
      <c r="ILJ26" s="175"/>
      <c r="ILK26" s="175"/>
      <c r="ILL26" s="175"/>
      <c r="ILM26" s="175"/>
      <c r="ILN26" s="175"/>
      <c r="ILO26" s="175"/>
      <c r="ILP26" s="175"/>
      <c r="ILQ26" s="175"/>
      <c r="ILR26" s="175"/>
      <c r="ILS26" s="175"/>
      <c r="ILT26" s="175"/>
      <c r="ILU26" s="175"/>
      <c r="ILV26" s="175"/>
      <c r="ILW26" s="175"/>
      <c r="ILX26" s="175"/>
      <c r="ILY26" s="175"/>
      <c r="ILZ26" s="175"/>
      <c r="IMA26" s="175"/>
      <c r="IMB26" s="175"/>
      <c r="IMC26" s="175"/>
      <c r="IMD26" s="175"/>
      <c r="IME26" s="175"/>
      <c r="IMF26" s="175"/>
      <c r="IMG26" s="175"/>
      <c r="IMH26" s="175"/>
      <c r="IMI26" s="175"/>
      <c r="IMJ26" s="175"/>
      <c r="IMK26" s="175"/>
      <c r="IML26" s="175"/>
      <c r="IMM26" s="175"/>
      <c r="IMN26" s="175"/>
      <c r="IMO26" s="175"/>
      <c r="IMP26" s="175"/>
      <c r="IMQ26" s="175"/>
      <c r="IMR26" s="175"/>
      <c r="IMS26" s="175"/>
      <c r="IMT26" s="175"/>
      <c r="IMU26" s="175"/>
      <c r="IMV26" s="175"/>
      <c r="IMW26" s="175"/>
      <c r="IMX26" s="175"/>
      <c r="IMY26" s="175"/>
      <c r="IMZ26" s="175"/>
      <c r="INA26" s="175"/>
      <c r="INB26" s="175"/>
      <c r="INC26" s="175"/>
      <c r="IND26" s="175"/>
      <c r="INE26" s="175"/>
      <c r="INF26" s="175"/>
      <c r="ING26" s="175"/>
      <c r="INH26" s="175"/>
      <c r="INI26" s="175"/>
      <c r="INJ26" s="175"/>
      <c r="INK26" s="175"/>
      <c r="INL26" s="175"/>
      <c r="INM26" s="175"/>
      <c r="INN26" s="175"/>
      <c r="INO26" s="175"/>
      <c r="INP26" s="175"/>
      <c r="INQ26" s="175"/>
      <c r="INR26" s="175"/>
      <c r="INS26" s="175"/>
      <c r="INT26" s="175"/>
      <c r="INU26" s="175"/>
      <c r="INV26" s="175"/>
      <c r="INW26" s="175"/>
      <c r="INX26" s="175"/>
      <c r="INY26" s="175"/>
      <c r="INZ26" s="175"/>
      <c r="IOA26" s="175"/>
      <c r="IOB26" s="175"/>
      <c r="IOC26" s="175"/>
      <c r="IOD26" s="175"/>
      <c r="IOE26" s="175"/>
      <c r="IOF26" s="175"/>
      <c r="IOG26" s="175"/>
      <c r="IOH26" s="175"/>
      <c r="IOI26" s="175"/>
      <c r="IOJ26" s="175"/>
      <c r="IOK26" s="175"/>
      <c r="IOL26" s="175"/>
      <c r="IOM26" s="175"/>
      <c r="ION26" s="175"/>
      <c r="IOO26" s="175"/>
      <c r="IOP26" s="175"/>
      <c r="IOQ26" s="175"/>
      <c r="IOR26" s="175"/>
      <c r="IOS26" s="175"/>
      <c r="IOT26" s="175"/>
      <c r="IOU26" s="175"/>
      <c r="IOV26" s="175"/>
      <c r="IOW26" s="175"/>
      <c r="IOX26" s="175"/>
      <c r="IOY26" s="175"/>
      <c r="IOZ26" s="175"/>
      <c r="IPA26" s="175"/>
      <c r="IPB26" s="175"/>
      <c r="IPC26" s="175"/>
      <c r="IPD26" s="175"/>
      <c r="IPE26" s="175"/>
      <c r="IPF26" s="175"/>
      <c r="IPG26" s="175"/>
      <c r="IPH26" s="175"/>
      <c r="IPI26" s="175"/>
      <c r="IPJ26" s="175"/>
      <c r="IPK26" s="175"/>
      <c r="IPL26" s="175"/>
      <c r="IPM26" s="175"/>
      <c r="IPN26" s="175"/>
      <c r="IPO26" s="175"/>
      <c r="IPP26" s="175"/>
      <c r="IPQ26" s="175"/>
      <c r="IPR26" s="175"/>
      <c r="IPS26" s="175"/>
      <c r="IPT26" s="175"/>
      <c r="IPU26" s="175"/>
      <c r="IPV26" s="175"/>
      <c r="IPW26" s="175"/>
      <c r="IPX26" s="175"/>
      <c r="IPY26" s="175"/>
      <c r="IPZ26" s="175"/>
      <c r="IQA26" s="175"/>
      <c r="IQB26" s="175"/>
      <c r="IQC26" s="175"/>
      <c r="IQD26" s="175"/>
      <c r="IQE26" s="175"/>
      <c r="IQF26" s="175"/>
      <c r="IQG26" s="175"/>
      <c r="IQH26" s="175"/>
      <c r="IQI26" s="175"/>
      <c r="IQJ26" s="175"/>
      <c r="IQK26" s="175"/>
      <c r="IQL26" s="175"/>
      <c r="IQM26" s="175"/>
      <c r="IQN26" s="175"/>
      <c r="IQO26" s="175"/>
      <c r="IQP26" s="175"/>
      <c r="IQQ26" s="175"/>
      <c r="IQR26" s="175"/>
      <c r="IQS26" s="175"/>
      <c r="IQT26" s="175"/>
      <c r="IQU26" s="175"/>
      <c r="IQV26" s="175"/>
      <c r="IQW26" s="175"/>
      <c r="IQX26" s="175"/>
      <c r="IQY26" s="175"/>
      <c r="IQZ26" s="175"/>
      <c r="IRA26" s="175"/>
      <c r="IRB26" s="175"/>
      <c r="IRC26" s="175"/>
      <c r="IRD26" s="175"/>
      <c r="IRE26" s="175"/>
      <c r="IRF26" s="175"/>
      <c r="IRG26" s="175"/>
      <c r="IRH26" s="175"/>
      <c r="IRI26" s="175"/>
      <c r="IRJ26" s="175"/>
      <c r="IRK26" s="175"/>
      <c r="IRL26" s="175"/>
      <c r="IRM26" s="175"/>
      <c r="IRN26" s="175"/>
      <c r="IRO26" s="175"/>
      <c r="IRP26" s="175"/>
      <c r="IRQ26" s="175"/>
      <c r="IRR26" s="175"/>
      <c r="IRS26" s="175"/>
      <c r="IRT26" s="175"/>
      <c r="IRU26" s="175"/>
      <c r="IRV26" s="175"/>
      <c r="IRW26" s="175"/>
      <c r="IRX26" s="175"/>
      <c r="IRY26" s="175"/>
      <c r="IRZ26" s="175"/>
      <c r="ISA26" s="175"/>
      <c r="ISB26" s="175"/>
      <c r="ISC26" s="175"/>
      <c r="ISD26" s="175"/>
      <c r="ISE26" s="175"/>
      <c r="ISF26" s="175"/>
      <c r="ISG26" s="175"/>
      <c r="ISH26" s="175"/>
      <c r="ISI26" s="175"/>
      <c r="ISJ26" s="175"/>
      <c r="ISK26" s="175"/>
      <c r="ISL26" s="175"/>
      <c r="ISM26" s="175"/>
      <c r="ISN26" s="175"/>
      <c r="ISO26" s="175"/>
      <c r="ISP26" s="175"/>
      <c r="ISQ26" s="175"/>
      <c r="ISR26" s="175"/>
      <c r="ISS26" s="175"/>
      <c r="IST26" s="175"/>
      <c r="ISU26" s="175"/>
      <c r="ISV26" s="175"/>
      <c r="ISW26" s="175"/>
      <c r="ISX26" s="175"/>
      <c r="ISY26" s="175"/>
      <c r="ISZ26" s="175"/>
      <c r="ITA26" s="175"/>
      <c r="ITB26" s="175"/>
      <c r="ITC26" s="175"/>
      <c r="ITD26" s="175"/>
      <c r="ITE26" s="175"/>
      <c r="ITF26" s="175"/>
      <c r="ITG26" s="175"/>
      <c r="ITH26" s="175"/>
      <c r="ITI26" s="175"/>
      <c r="ITJ26" s="175"/>
      <c r="ITK26" s="175"/>
      <c r="ITL26" s="175"/>
      <c r="ITM26" s="175"/>
      <c r="ITN26" s="175"/>
      <c r="ITO26" s="175"/>
      <c r="ITP26" s="175"/>
      <c r="ITQ26" s="175"/>
      <c r="ITR26" s="175"/>
      <c r="ITS26" s="175"/>
      <c r="ITT26" s="175"/>
      <c r="ITU26" s="175"/>
      <c r="ITV26" s="175"/>
      <c r="ITW26" s="175"/>
      <c r="ITX26" s="175"/>
      <c r="ITY26" s="175"/>
      <c r="ITZ26" s="175"/>
      <c r="IUA26" s="175"/>
      <c r="IUB26" s="175"/>
      <c r="IUC26" s="175"/>
      <c r="IUD26" s="175"/>
      <c r="IUE26" s="175"/>
      <c r="IUF26" s="175"/>
      <c r="IUG26" s="175"/>
      <c r="IUH26" s="175"/>
      <c r="IUI26" s="175"/>
      <c r="IUJ26" s="175"/>
      <c r="IUK26" s="175"/>
      <c r="IUL26" s="175"/>
      <c r="IUM26" s="175"/>
      <c r="IUN26" s="175"/>
      <c r="IUO26" s="175"/>
      <c r="IUP26" s="175"/>
      <c r="IUQ26" s="175"/>
      <c r="IUR26" s="175"/>
      <c r="IUS26" s="175"/>
      <c r="IUT26" s="175"/>
      <c r="IUU26" s="175"/>
      <c r="IUV26" s="175"/>
      <c r="IUW26" s="175"/>
      <c r="IUX26" s="175"/>
      <c r="IUY26" s="175"/>
      <c r="IUZ26" s="175"/>
      <c r="IVA26" s="175"/>
      <c r="IVB26" s="175"/>
      <c r="IVC26" s="175"/>
      <c r="IVD26" s="175"/>
      <c r="IVE26" s="175"/>
      <c r="IVF26" s="175"/>
      <c r="IVG26" s="175"/>
      <c r="IVH26" s="175"/>
      <c r="IVI26" s="175"/>
      <c r="IVJ26" s="175"/>
      <c r="IVK26" s="175"/>
      <c r="IVL26" s="175"/>
      <c r="IVM26" s="175"/>
      <c r="IVN26" s="175"/>
      <c r="IVO26" s="175"/>
      <c r="IVP26" s="175"/>
      <c r="IVQ26" s="175"/>
      <c r="IVR26" s="175"/>
      <c r="IVS26" s="175"/>
      <c r="IVT26" s="175"/>
      <c r="IVU26" s="175"/>
      <c r="IVV26" s="175"/>
      <c r="IVW26" s="175"/>
      <c r="IVX26" s="175"/>
      <c r="IVY26" s="175"/>
      <c r="IVZ26" s="175"/>
      <c r="IWA26" s="175"/>
      <c r="IWB26" s="175"/>
      <c r="IWC26" s="175"/>
      <c r="IWD26" s="175"/>
      <c r="IWE26" s="175"/>
      <c r="IWF26" s="175"/>
      <c r="IWG26" s="175"/>
      <c r="IWH26" s="175"/>
      <c r="IWI26" s="175"/>
      <c r="IWJ26" s="175"/>
      <c r="IWK26" s="175"/>
      <c r="IWL26" s="175"/>
      <c r="IWM26" s="175"/>
      <c r="IWN26" s="175"/>
      <c r="IWO26" s="175"/>
      <c r="IWP26" s="175"/>
      <c r="IWQ26" s="175"/>
      <c r="IWR26" s="175"/>
      <c r="IWS26" s="175"/>
      <c r="IWT26" s="175"/>
      <c r="IWU26" s="175"/>
      <c r="IWV26" s="175"/>
      <c r="IWW26" s="175"/>
      <c r="IWX26" s="175"/>
      <c r="IWY26" s="175"/>
      <c r="IWZ26" s="175"/>
      <c r="IXA26" s="175"/>
      <c r="IXB26" s="175"/>
      <c r="IXC26" s="175"/>
      <c r="IXD26" s="175"/>
      <c r="IXE26" s="175"/>
      <c r="IXF26" s="175"/>
      <c r="IXG26" s="175"/>
      <c r="IXH26" s="175"/>
      <c r="IXI26" s="175"/>
      <c r="IXJ26" s="175"/>
      <c r="IXK26" s="175"/>
      <c r="IXL26" s="175"/>
      <c r="IXM26" s="175"/>
      <c r="IXN26" s="175"/>
      <c r="IXO26" s="175"/>
      <c r="IXP26" s="175"/>
      <c r="IXQ26" s="175"/>
      <c r="IXR26" s="175"/>
      <c r="IXS26" s="175"/>
      <c r="IXT26" s="175"/>
      <c r="IXU26" s="175"/>
      <c r="IXV26" s="175"/>
      <c r="IXW26" s="175"/>
      <c r="IXX26" s="175"/>
      <c r="IXY26" s="175"/>
      <c r="IXZ26" s="175"/>
      <c r="IYA26" s="175"/>
      <c r="IYB26" s="175"/>
      <c r="IYC26" s="175"/>
      <c r="IYD26" s="175"/>
      <c r="IYE26" s="175"/>
      <c r="IYF26" s="175"/>
      <c r="IYG26" s="175"/>
      <c r="IYH26" s="175"/>
      <c r="IYI26" s="175"/>
      <c r="IYJ26" s="175"/>
      <c r="IYK26" s="175"/>
      <c r="IYL26" s="175"/>
      <c r="IYM26" s="175"/>
      <c r="IYN26" s="175"/>
      <c r="IYO26" s="175"/>
      <c r="IYP26" s="175"/>
      <c r="IYQ26" s="175"/>
      <c r="IYR26" s="175"/>
      <c r="IYS26" s="175"/>
      <c r="IYT26" s="175"/>
      <c r="IYU26" s="175"/>
      <c r="IYV26" s="175"/>
      <c r="IYW26" s="175"/>
      <c r="IYX26" s="175"/>
      <c r="IYY26" s="175"/>
      <c r="IYZ26" s="175"/>
      <c r="IZA26" s="175"/>
      <c r="IZB26" s="175"/>
      <c r="IZC26" s="175"/>
      <c r="IZD26" s="175"/>
      <c r="IZE26" s="175"/>
      <c r="IZF26" s="175"/>
      <c r="IZG26" s="175"/>
      <c r="IZH26" s="175"/>
      <c r="IZI26" s="175"/>
      <c r="IZJ26" s="175"/>
      <c r="IZK26" s="175"/>
      <c r="IZL26" s="175"/>
      <c r="IZM26" s="175"/>
      <c r="IZN26" s="175"/>
      <c r="IZO26" s="175"/>
      <c r="IZP26" s="175"/>
      <c r="IZQ26" s="175"/>
      <c r="IZR26" s="175"/>
      <c r="IZS26" s="175"/>
      <c r="IZT26" s="175"/>
      <c r="IZU26" s="175"/>
      <c r="IZV26" s="175"/>
      <c r="IZW26" s="175"/>
      <c r="IZX26" s="175"/>
      <c r="IZY26" s="175"/>
      <c r="IZZ26" s="175"/>
      <c r="JAA26" s="175"/>
      <c r="JAB26" s="175"/>
      <c r="JAC26" s="175"/>
      <c r="JAD26" s="175"/>
      <c r="JAE26" s="175"/>
      <c r="JAF26" s="175"/>
      <c r="JAG26" s="175"/>
      <c r="JAH26" s="175"/>
      <c r="JAI26" s="175"/>
      <c r="JAJ26" s="175"/>
      <c r="JAK26" s="175"/>
      <c r="JAL26" s="175"/>
      <c r="JAM26" s="175"/>
      <c r="JAN26" s="175"/>
      <c r="JAO26" s="175"/>
      <c r="JAP26" s="175"/>
      <c r="JAQ26" s="175"/>
      <c r="JAR26" s="175"/>
      <c r="JAS26" s="175"/>
      <c r="JAT26" s="175"/>
      <c r="JAU26" s="175"/>
      <c r="JAV26" s="175"/>
      <c r="JAW26" s="175"/>
      <c r="JAX26" s="175"/>
      <c r="JAY26" s="175"/>
      <c r="JAZ26" s="175"/>
      <c r="JBA26" s="175"/>
      <c r="JBB26" s="175"/>
      <c r="JBC26" s="175"/>
      <c r="JBD26" s="175"/>
      <c r="JBE26" s="175"/>
      <c r="JBF26" s="175"/>
      <c r="JBG26" s="175"/>
      <c r="JBH26" s="175"/>
      <c r="JBI26" s="175"/>
      <c r="JBJ26" s="175"/>
      <c r="JBK26" s="175"/>
      <c r="JBL26" s="175"/>
      <c r="JBM26" s="175"/>
      <c r="JBN26" s="175"/>
      <c r="JBO26" s="175"/>
      <c r="JBP26" s="175"/>
      <c r="JBQ26" s="175"/>
      <c r="JBR26" s="175"/>
      <c r="JBS26" s="175"/>
      <c r="JBT26" s="175"/>
      <c r="JBU26" s="175"/>
      <c r="JBV26" s="175"/>
      <c r="JBW26" s="175"/>
      <c r="JBX26" s="175"/>
      <c r="JBY26" s="175"/>
      <c r="JBZ26" s="175"/>
      <c r="JCA26" s="175"/>
      <c r="JCB26" s="175"/>
      <c r="JCC26" s="175"/>
      <c r="JCD26" s="175"/>
      <c r="JCE26" s="175"/>
      <c r="JCF26" s="175"/>
      <c r="JCG26" s="175"/>
      <c r="JCH26" s="175"/>
      <c r="JCI26" s="175"/>
      <c r="JCJ26" s="175"/>
      <c r="JCK26" s="175"/>
      <c r="JCL26" s="175"/>
      <c r="JCM26" s="175"/>
      <c r="JCN26" s="175"/>
      <c r="JCO26" s="175"/>
      <c r="JCP26" s="175"/>
      <c r="JCQ26" s="175"/>
      <c r="JCR26" s="175"/>
      <c r="JCS26" s="175"/>
      <c r="JCT26" s="175"/>
      <c r="JCU26" s="175"/>
      <c r="JCV26" s="175"/>
      <c r="JCW26" s="175"/>
      <c r="JCX26" s="175"/>
      <c r="JCY26" s="175"/>
      <c r="JCZ26" s="175"/>
      <c r="JDA26" s="175"/>
      <c r="JDB26" s="175"/>
      <c r="JDC26" s="175"/>
      <c r="JDD26" s="175"/>
      <c r="JDE26" s="175"/>
      <c r="JDF26" s="175"/>
      <c r="JDG26" s="175"/>
      <c r="JDH26" s="175"/>
      <c r="JDI26" s="175"/>
      <c r="JDJ26" s="175"/>
      <c r="JDK26" s="175"/>
      <c r="JDL26" s="175"/>
      <c r="JDM26" s="175"/>
      <c r="JDN26" s="175"/>
      <c r="JDO26" s="175"/>
      <c r="JDP26" s="175"/>
      <c r="JDQ26" s="175"/>
      <c r="JDR26" s="175"/>
      <c r="JDS26" s="175"/>
      <c r="JDT26" s="175"/>
      <c r="JDU26" s="175"/>
      <c r="JDV26" s="175"/>
      <c r="JDW26" s="175"/>
      <c r="JDX26" s="175"/>
      <c r="JDY26" s="175"/>
      <c r="JDZ26" s="175"/>
      <c r="JEA26" s="175"/>
      <c r="JEB26" s="175"/>
      <c r="JEC26" s="175"/>
      <c r="JED26" s="175"/>
      <c r="JEE26" s="175"/>
      <c r="JEF26" s="175"/>
      <c r="JEG26" s="175"/>
      <c r="JEH26" s="175"/>
      <c r="JEI26" s="175"/>
      <c r="JEJ26" s="175"/>
      <c r="JEK26" s="175"/>
      <c r="JEL26" s="175"/>
      <c r="JEM26" s="175"/>
      <c r="JEN26" s="175"/>
      <c r="JEO26" s="175"/>
      <c r="JEP26" s="175"/>
      <c r="JEQ26" s="175"/>
      <c r="JER26" s="175"/>
      <c r="JES26" s="175"/>
      <c r="JET26" s="175"/>
      <c r="JEU26" s="175"/>
      <c r="JEV26" s="175"/>
      <c r="JEW26" s="175"/>
      <c r="JEX26" s="175"/>
      <c r="JEY26" s="175"/>
      <c r="JEZ26" s="175"/>
      <c r="JFA26" s="175"/>
      <c r="JFB26" s="175"/>
      <c r="JFC26" s="175"/>
      <c r="JFD26" s="175"/>
      <c r="JFE26" s="175"/>
      <c r="JFF26" s="175"/>
      <c r="JFG26" s="175"/>
      <c r="JFH26" s="175"/>
      <c r="JFI26" s="175"/>
      <c r="JFJ26" s="175"/>
      <c r="JFK26" s="175"/>
      <c r="JFL26" s="175"/>
      <c r="JFM26" s="175"/>
      <c r="JFN26" s="175"/>
      <c r="JFO26" s="175"/>
      <c r="JFP26" s="175"/>
      <c r="JFQ26" s="175"/>
      <c r="JFR26" s="175"/>
      <c r="JFS26" s="175"/>
      <c r="JFT26" s="175"/>
      <c r="JFU26" s="175"/>
      <c r="JFV26" s="175"/>
      <c r="JFW26" s="175"/>
      <c r="JFX26" s="175"/>
      <c r="JFY26" s="175"/>
      <c r="JFZ26" s="175"/>
      <c r="JGA26" s="175"/>
      <c r="JGB26" s="175"/>
      <c r="JGC26" s="175"/>
      <c r="JGD26" s="175"/>
      <c r="JGE26" s="175"/>
      <c r="JGF26" s="175"/>
      <c r="JGG26" s="175"/>
      <c r="JGH26" s="175"/>
      <c r="JGI26" s="175"/>
      <c r="JGJ26" s="175"/>
      <c r="JGK26" s="175"/>
      <c r="JGL26" s="175"/>
      <c r="JGM26" s="175"/>
      <c r="JGN26" s="175"/>
      <c r="JGO26" s="175"/>
      <c r="JGP26" s="175"/>
      <c r="JGQ26" s="175"/>
      <c r="JGR26" s="175"/>
      <c r="JGS26" s="175"/>
      <c r="JGT26" s="175"/>
      <c r="JGU26" s="175"/>
      <c r="JGV26" s="175"/>
      <c r="JGW26" s="175"/>
      <c r="JGX26" s="175"/>
      <c r="JGY26" s="175"/>
      <c r="JGZ26" s="175"/>
      <c r="JHA26" s="175"/>
      <c r="JHB26" s="175"/>
      <c r="JHC26" s="175"/>
      <c r="JHD26" s="175"/>
      <c r="JHE26" s="175"/>
      <c r="JHF26" s="175"/>
      <c r="JHG26" s="175"/>
      <c r="JHH26" s="175"/>
      <c r="JHI26" s="175"/>
      <c r="JHJ26" s="175"/>
      <c r="JHK26" s="175"/>
      <c r="JHL26" s="175"/>
      <c r="JHM26" s="175"/>
      <c r="JHN26" s="175"/>
      <c r="JHO26" s="175"/>
      <c r="JHP26" s="175"/>
      <c r="JHQ26" s="175"/>
      <c r="JHR26" s="175"/>
      <c r="JHS26" s="175"/>
      <c r="JHT26" s="175"/>
      <c r="JHU26" s="175"/>
      <c r="JHV26" s="175"/>
      <c r="JHW26" s="175"/>
      <c r="JHX26" s="175"/>
      <c r="JHY26" s="175"/>
      <c r="JHZ26" s="175"/>
      <c r="JIA26" s="175"/>
      <c r="JIB26" s="175"/>
      <c r="JIC26" s="175"/>
      <c r="JID26" s="175"/>
      <c r="JIE26" s="175"/>
      <c r="JIF26" s="175"/>
      <c r="JIG26" s="175"/>
      <c r="JIH26" s="175"/>
      <c r="JII26" s="175"/>
      <c r="JIJ26" s="175"/>
      <c r="JIK26" s="175"/>
      <c r="JIL26" s="175"/>
      <c r="JIM26" s="175"/>
      <c r="JIN26" s="175"/>
      <c r="JIO26" s="175"/>
      <c r="JIP26" s="175"/>
      <c r="JIQ26" s="175"/>
      <c r="JIR26" s="175"/>
      <c r="JIS26" s="175"/>
      <c r="JIT26" s="175"/>
      <c r="JIU26" s="175"/>
      <c r="JIV26" s="175"/>
      <c r="JIW26" s="175"/>
      <c r="JIX26" s="175"/>
      <c r="JIY26" s="175"/>
      <c r="JIZ26" s="175"/>
      <c r="JJA26" s="175"/>
      <c r="JJB26" s="175"/>
      <c r="JJC26" s="175"/>
      <c r="JJD26" s="175"/>
      <c r="JJE26" s="175"/>
      <c r="JJF26" s="175"/>
      <c r="JJG26" s="175"/>
      <c r="JJH26" s="175"/>
      <c r="JJI26" s="175"/>
      <c r="JJJ26" s="175"/>
      <c r="JJK26" s="175"/>
      <c r="JJL26" s="175"/>
      <c r="JJM26" s="175"/>
      <c r="JJN26" s="175"/>
      <c r="JJO26" s="175"/>
      <c r="JJP26" s="175"/>
      <c r="JJQ26" s="175"/>
      <c r="JJR26" s="175"/>
      <c r="JJS26" s="175"/>
      <c r="JJT26" s="175"/>
      <c r="JJU26" s="175"/>
      <c r="JJV26" s="175"/>
      <c r="JJW26" s="175"/>
      <c r="JJX26" s="175"/>
      <c r="JJY26" s="175"/>
      <c r="JJZ26" s="175"/>
      <c r="JKA26" s="175"/>
      <c r="JKB26" s="175"/>
      <c r="JKC26" s="175"/>
      <c r="JKD26" s="175"/>
      <c r="JKE26" s="175"/>
      <c r="JKF26" s="175"/>
      <c r="JKG26" s="175"/>
      <c r="JKH26" s="175"/>
      <c r="JKI26" s="175"/>
      <c r="JKJ26" s="175"/>
      <c r="JKK26" s="175"/>
      <c r="JKL26" s="175"/>
      <c r="JKM26" s="175"/>
      <c r="JKN26" s="175"/>
      <c r="JKO26" s="175"/>
      <c r="JKP26" s="175"/>
      <c r="JKQ26" s="175"/>
      <c r="JKR26" s="175"/>
      <c r="JKS26" s="175"/>
      <c r="JKT26" s="175"/>
      <c r="JKU26" s="175"/>
      <c r="JKV26" s="175"/>
      <c r="JKW26" s="175"/>
      <c r="JKX26" s="175"/>
      <c r="JKY26" s="175"/>
      <c r="JKZ26" s="175"/>
      <c r="JLA26" s="175"/>
      <c r="JLB26" s="175"/>
      <c r="JLC26" s="175"/>
      <c r="JLD26" s="175"/>
      <c r="JLE26" s="175"/>
      <c r="JLF26" s="175"/>
      <c r="JLG26" s="175"/>
      <c r="JLH26" s="175"/>
      <c r="JLI26" s="175"/>
      <c r="JLJ26" s="175"/>
      <c r="JLK26" s="175"/>
      <c r="JLL26" s="175"/>
      <c r="JLM26" s="175"/>
      <c r="JLN26" s="175"/>
      <c r="JLO26" s="175"/>
      <c r="JLP26" s="175"/>
      <c r="JLQ26" s="175"/>
      <c r="JLR26" s="175"/>
      <c r="JLS26" s="175"/>
      <c r="JLT26" s="175"/>
      <c r="JLU26" s="175"/>
      <c r="JLV26" s="175"/>
      <c r="JLW26" s="175"/>
      <c r="JLX26" s="175"/>
      <c r="JLY26" s="175"/>
      <c r="JLZ26" s="175"/>
      <c r="JMA26" s="175"/>
      <c r="JMB26" s="175"/>
      <c r="JMC26" s="175"/>
      <c r="JMD26" s="175"/>
      <c r="JME26" s="175"/>
      <c r="JMF26" s="175"/>
      <c r="JMG26" s="175"/>
      <c r="JMH26" s="175"/>
      <c r="JMI26" s="175"/>
      <c r="JMJ26" s="175"/>
      <c r="JMK26" s="175"/>
      <c r="JML26" s="175"/>
      <c r="JMM26" s="175"/>
      <c r="JMN26" s="175"/>
      <c r="JMO26" s="175"/>
      <c r="JMP26" s="175"/>
      <c r="JMQ26" s="175"/>
      <c r="JMR26" s="175"/>
      <c r="JMS26" s="175"/>
      <c r="JMT26" s="175"/>
      <c r="JMU26" s="175"/>
      <c r="JMV26" s="175"/>
      <c r="JMW26" s="175"/>
      <c r="JMX26" s="175"/>
      <c r="JMY26" s="175"/>
      <c r="JMZ26" s="175"/>
      <c r="JNA26" s="175"/>
      <c r="JNB26" s="175"/>
      <c r="JNC26" s="175"/>
      <c r="JND26" s="175"/>
      <c r="JNE26" s="175"/>
      <c r="JNF26" s="175"/>
      <c r="JNG26" s="175"/>
      <c r="JNH26" s="175"/>
      <c r="JNI26" s="175"/>
      <c r="JNJ26" s="175"/>
      <c r="JNK26" s="175"/>
      <c r="JNL26" s="175"/>
      <c r="JNM26" s="175"/>
      <c r="JNN26" s="175"/>
      <c r="JNO26" s="175"/>
      <c r="JNP26" s="175"/>
      <c r="JNQ26" s="175"/>
      <c r="JNR26" s="175"/>
      <c r="JNS26" s="175"/>
      <c r="JNT26" s="175"/>
      <c r="JNU26" s="175"/>
      <c r="JNV26" s="175"/>
      <c r="JNW26" s="175"/>
      <c r="JNX26" s="175"/>
      <c r="JNY26" s="175"/>
      <c r="JNZ26" s="175"/>
      <c r="JOA26" s="175"/>
      <c r="JOB26" s="175"/>
      <c r="JOC26" s="175"/>
      <c r="JOD26" s="175"/>
      <c r="JOE26" s="175"/>
      <c r="JOF26" s="175"/>
      <c r="JOG26" s="175"/>
      <c r="JOH26" s="175"/>
      <c r="JOI26" s="175"/>
      <c r="JOJ26" s="175"/>
      <c r="JOK26" s="175"/>
      <c r="JOL26" s="175"/>
      <c r="JOM26" s="175"/>
      <c r="JON26" s="175"/>
      <c r="JOO26" s="175"/>
      <c r="JOP26" s="175"/>
      <c r="JOQ26" s="175"/>
      <c r="JOR26" s="175"/>
      <c r="JOS26" s="175"/>
      <c r="JOT26" s="175"/>
      <c r="JOU26" s="175"/>
      <c r="JOV26" s="175"/>
      <c r="JOW26" s="175"/>
      <c r="JOX26" s="175"/>
      <c r="JOY26" s="175"/>
      <c r="JOZ26" s="175"/>
      <c r="JPA26" s="175"/>
      <c r="JPB26" s="175"/>
      <c r="JPC26" s="175"/>
      <c r="JPD26" s="175"/>
      <c r="JPE26" s="175"/>
      <c r="JPF26" s="175"/>
      <c r="JPG26" s="175"/>
      <c r="JPH26" s="175"/>
      <c r="JPI26" s="175"/>
      <c r="JPJ26" s="175"/>
      <c r="JPK26" s="175"/>
      <c r="JPL26" s="175"/>
      <c r="JPM26" s="175"/>
      <c r="JPN26" s="175"/>
      <c r="JPO26" s="175"/>
      <c r="JPP26" s="175"/>
      <c r="JPQ26" s="175"/>
      <c r="JPR26" s="175"/>
      <c r="JPS26" s="175"/>
      <c r="JPT26" s="175"/>
      <c r="JPU26" s="175"/>
      <c r="JPV26" s="175"/>
      <c r="JPW26" s="175"/>
      <c r="JPX26" s="175"/>
      <c r="JPY26" s="175"/>
      <c r="JPZ26" s="175"/>
      <c r="JQA26" s="175"/>
      <c r="JQB26" s="175"/>
      <c r="JQC26" s="175"/>
      <c r="JQD26" s="175"/>
      <c r="JQE26" s="175"/>
      <c r="JQF26" s="175"/>
      <c r="JQG26" s="175"/>
      <c r="JQH26" s="175"/>
      <c r="JQI26" s="175"/>
      <c r="JQJ26" s="175"/>
      <c r="JQK26" s="175"/>
      <c r="JQL26" s="175"/>
      <c r="JQM26" s="175"/>
      <c r="JQN26" s="175"/>
      <c r="JQO26" s="175"/>
      <c r="JQP26" s="175"/>
      <c r="JQQ26" s="175"/>
      <c r="JQR26" s="175"/>
      <c r="JQS26" s="175"/>
      <c r="JQT26" s="175"/>
      <c r="JQU26" s="175"/>
      <c r="JQV26" s="175"/>
      <c r="JQW26" s="175"/>
      <c r="JQX26" s="175"/>
      <c r="JQY26" s="175"/>
      <c r="JQZ26" s="175"/>
      <c r="JRA26" s="175"/>
      <c r="JRB26" s="175"/>
      <c r="JRC26" s="175"/>
      <c r="JRD26" s="175"/>
      <c r="JRE26" s="175"/>
      <c r="JRF26" s="175"/>
      <c r="JRG26" s="175"/>
      <c r="JRH26" s="175"/>
      <c r="JRI26" s="175"/>
      <c r="JRJ26" s="175"/>
      <c r="JRK26" s="175"/>
      <c r="JRL26" s="175"/>
      <c r="JRM26" s="175"/>
      <c r="JRN26" s="175"/>
      <c r="JRO26" s="175"/>
      <c r="JRP26" s="175"/>
      <c r="JRQ26" s="175"/>
      <c r="JRR26" s="175"/>
      <c r="JRS26" s="175"/>
      <c r="JRT26" s="175"/>
      <c r="JRU26" s="175"/>
      <c r="JRV26" s="175"/>
      <c r="JRW26" s="175"/>
      <c r="JRX26" s="175"/>
      <c r="JRY26" s="175"/>
      <c r="JRZ26" s="175"/>
      <c r="JSA26" s="175"/>
      <c r="JSB26" s="175"/>
      <c r="JSC26" s="175"/>
      <c r="JSD26" s="175"/>
      <c r="JSE26" s="175"/>
      <c r="JSF26" s="175"/>
      <c r="JSG26" s="175"/>
      <c r="JSH26" s="175"/>
      <c r="JSI26" s="175"/>
      <c r="JSJ26" s="175"/>
      <c r="JSK26" s="175"/>
      <c r="JSL26" s="175"/>
      <c r="JSM26" s="175"/>
      <c r="JSN26" s="175"/>
      <c r="JSO26" s="175"/>
      <c r="JSP26" s="175"/>
      <c r="JSQ26" s="175"/>
      <c r="JSR26" s="175"/>
      <c r="JSS26" s="175"/>
      <c r="JST26" s="175"/>
      <c r="JSU26" s="175"/>
      <c r="JSV26" s="175"/>
      <c r="JSW26" s="175"/>
      <c r="JSX26" s="175"/>
      <c r="JSY26" s="175"/>
      <c r="JSZ26" s="175"/>
      <c r="JTA26" s="175"/>
      <c r="JTB26" s="175"/>
      <c r="JTC26" s="175"/>
      <c r="JTD26" s="175"/>
      <c r="JTE26" s="175"/>
      <c r="JTF26" s="175"/>
      <c r="JTG26" s="175"/>
      <c r="JTH26" s="175"/>
      <c r="JTI26" s="175"/>
      <c r="JTJ26" s="175"/>
      <c r="JTK26" s="175"/>
      <c r="JTL26" s="175"/>
      <c r="JTM26" s="175"/>
      <c r="JTN26" s="175"/>
      <c r="JTO26" s="175"/>
      <c r="JTP26" s="175"/>
      <c r="JTQ26" s="175"/>
      <c r="JTR26" s="175"/>
      <c r="JTS26" s="175"/>
      <c r="JTT26" s="175"/>
      <c r="JTU26" s="175"/>
      <c r="JTV26" s="175"/>
      <c r="JTW26" s="175"/>
      <c r="JTX26" s="175"/>
      <c r="JTY26" s="175"/>
      <c r="JTZ26" s="175"/>
      <c r="JUA26" s="175"/>
      <c r="JUB26" s="175"/>
      <c r="JUC26" s="175"/>
      <c r="JUD26" s="175"/>
      <c r="JUE26" s="175"/>
      <c r="JUF26" s="175"/>
      <c r="JUG26" s="175"/>
      <c r="JUH26" s="175"/>
      <c r="JUI26" s="175"/>
      <c r="JUJ26" s="175"/>
      <c r="JUK26" s="175"/>
      <c r="JUL26" s="175"/>
      <c r="JUM26" s="175"/>
      <c r="JUN26" s="175"/>
      <c r="JUO26" s="175"/>
      <c r="JUP26" s="175"/>
      <c r="JUQ26" s="175"/>
      <c r="JUR26" s="175"/>
      <c r="JUS26" s="175"/>
      <c r="JUT26" s="175"/>
      <c r="JUU26" s="175"/>
      <c r="JUV26" s="175"/>
      <c r="JUW26" s="175"/>
      <c r="JUX26" s="175"/>
      <c r="JUY26" s="175"/>
      <c r="JUZ26" s="175"/>
      <c r="JVA26" s="175"/>
      <c r="JVB26" s="175"/>
      <c r="JVC26" s="175"/>
      <c r="JVD26" s="175"/>
      <c r="JVE26" s="175"/>
      <c r="JVF26" s="175"/>
      <c r="JVG26" s="175"/>
      <c r="JVH26" s="175"/>
      <c r="JVI26" s="175"/>
      <c r="JVJ26" s="175"/>
      <c r="JVK26" s="175"/>
      <c r="JVL26" s="175"/>
      <c r="JVM26" s="175"/>
      <c r="JVN26" s="175"/>
      <c r="JVO26" s="175"/>
      <c r="JVP26" s="175"/>
      <c r="JVQ26" s="175"/>
      <c r="JVR26" s="175"/>
      <c r="JVS26" s="175"/>
      <c r="JVT26" s="175"/>
      <c r="JVU26" s="175"/>
      <c r="JVV26" s="175"/>
      <c r="JVW26" s="175"/>
      <c r="JVX26" s="175"/>
      <c r="JVY26" s="175"/>
      <c r="JVZ26" s="175"/>
      <c r="JWA26" s="175"/>
      <c r="JWB26" s="175"/>
      <c r="JWC26" s="175"/>
      <c r="JWD26" s="175"/>
      <c r="JWE26" s="175"/>
      <c r="JWF26" s="175"/>
      <c r="JWG26" s="175"/>
      <c r="JWH26" s="175"/>
      <c r="JWI26" s="175"/>
      <c r="JWJ26" s="175"/>
      <c r="JWK26" s="175"/>
      <c r="JWL26" s="175"/>
      <c r="JWM26" s="175"/>
      <c r="JWN26" s="175"/>
      <c r="JWO26" s="175"/>
      <c r="JWP26" s="175"/>
      <c r="JWQ26" s="175"/>
      <c r="JWR26" s="175"/>
      <c r="JWS26" s="175"/>
      <c r="JWT26" s="175"/>
      <c r="JWU26" s="175"/>
      <c r="JWV26" s="175"/>
      <c r="JWW26" s="175"/>
      <c r="JWX26" s="175"/>
      <c r="JWY26" s="175"/>
      <c r="JWZ26" s="175"/>
      <c r="JXA26" s="175"/>
      <c r="JXB26" s="175"/>
      <c r="JXC26" s="175"/>
      <c r="JXD26" s="175"/>
      <c r="JXE26" s="175"/>
      <c r="JXF26" s="175"/>
      <c r="JXG26" s="175"/>
      <c r="JXH26" s="175"/>
      <c r="JXI26" s="175"/>
      <c r="JXJ26" s="175"/>
      <c r="JXK26" s="175"/>
      <c r="JXL26" s="175"/>
      <c r="JXM26" s="175"/>
      <c r="JXN26" s="175"/>
      <c r="JXO26" s="175"/>
      <c r="JXP26" s="175"/>
      <c r="JXQ26" s="175"/>
      <c r="JXR26" s="175"/>
      <c r="JXS26" s="175"/>
      <c r="JXT26" s="175"/>
      <c r="JXU26" s="175"/>
      <c r="JXV26" s="175"/>
      <c r="JXW26" s="175"/>
      <c r="JXX26" s="175"/>
      <c r="JXY26" s="175"/>
      <c r="JXZ26" s="175"/>
      <c r="JYA26" s="175"/>
      <c r="JYB26" s="175"/>
      <c r="JYC26" s="175"/>
      <c r="JYD26" s="175"/>
      <c r="JYE26" s="175"/>
      <c r="JYF26" s="175"/>
      <c r="JYG26" s="175"/>
      <c r="JYH26" s="175"/>
      <c r="JYI26" s="175"/>
      <c r="JYJ26" s="175"/>
      <c r="JYK26" s="175"/>
      <c r="JYL26" s="175"/>
      <c r="JYM26" s="175"/>
      <c r="JYN26" s="175"/>
      <c r="JYO26" s="175"/>
      <c r="JYP26" s="175"/>
      <c r="JYQ26" s="175"/>
      <c r="JYR26" s="175"/>
      <c r="JYS26" s="175"/>
      <c r="JYT26" s="175"/>
      <c r="JYU26" s="175"/>
      <c r="JYV26" s="175"/>
      <c r="JYW26" s="175"/>
      <c r="JYX26" s="175"/>
      <c r="JYY26" s="175"/>
      <c r="JYZ26" s="175"/>
      <c r="JZA26" s="175"/>
      <c r="JZB26" s="175"/>
      <c r="JZC26" s="175"/>
      <c r="JZD26" s="175"/>
      <c r="JZE26" s="175"/>
      <c r="JZF26" s="175"/>
      <c r="JZG26" s="175"/>
      <c r="JZH26" s="175"/>
      <c r="JZI26" s="175"/>
      <c r="JZJ26" s="175"/>
      <c r="JZK26" s="175"/>
      <c r="JZL26" s="175"/>
      <c r="JZM26" s="175"/>
      <c r="JZN26" s="175"/>
      <c r="JZO26" s="175"/>
      <c r="JZP26" s="175"/>
      <c r="JZQ26" s="175"/>
      <c r="JZR26" s="175"/>
      <c r="JZS26" s="175"/>
      <c r="JZT26" s="175"/>
      <c r="JZU26" s="175"/>
      <c r="JZV26" s="175"/>
      <c r="JZW26" s="175"/>
      <c r="JZX26" s="175"/>
      <c r="JZY26" s="175"/>
      <c r="JZZ26" s="175"/>
      <c r="KAA26" s="175"/>
      <c r="KAB26" s="175"/>
      <c r="KAC26" s="175"/>
      <c r="KAD26" s="175"/>
      <c r="KAE26" s="175"/>
      <c r="KAF26" s="175"/>
      <c r="KAG26" s="175"/>
      <c r="KAH26" s="175"/>
      <c r="KAI26" s="175"/>
      <c r="KAJ26" s="175"/>
      <c r="KAK26" s="175"/>
      <c r="KAL26" s="175"/>
      <c r="KAM26" s="175"/>
      <c r="KAN26" s="175"/>
      <c r="KAO26" s="175"/>
      <c r="KAP26" s="175"/>
      <c r="KAQ26" s="175"/>
      <c r="KAR26" s="175"/>
      <c r="KAS26" s="175"/>
      <c r="KAT26" s="175"/>
      <c r="KAU26" s="175"/>
      <c r="KAV26" s="175"/>
      <c r="KAW26" s="175"/>
      <c r="KAX26" s="175"/>
      <c r="KAY26" s="175"/>
      <c r="KAZ26" s="175"/>
      <c r="KBA26" s="175"/>
      <c r="KBB26" s="175"/>
      <c r="KBC26" s="175"/>
      <c r="KBD26" s="175"/>
      <c r="KBE26" s="175"/>
      <c r="KBF26" s="175"/>
      <c r="KBG26" s="175"/>
      <c r="KBH26" s="175"/>
      <c r="KBI26" s="175"/>
      <c r="KBJ26" s="175"/>
      <c r="KBK26" s="175"/>
      <c r="KBL26" s="175"/>
      <c r="KBM26" s="175"/>
      <c r="KBN26" s="175"/>
      <c r="KBO26" s="175"/>
      <c r="KBP26" s="175"/>
      <c r="KBQ26" s="175"/>
      <c r="KBR26" s="175"/>
      <c r="KBS26" s="175"/>
      <c r="KBT26" s="175"/>
      <c r="KBU26" s="175"/>
      <c r="KBV26" s="175"/>
      <c r="KBW26" s="175"/>
      <c r="KBX26" s="175"/>
      <c r="KBY26" s="175"/>
      <c r="KBZ26" s="175"/>
      <c r="KCA26" s="175"/>
      <c r="KCB26" s="175"/>
      <c r="KCC26" s="175"/>
      <c r="KCD26" s="175"/>
      <c r="KCE26" s="175"/>
      <c r="KCF26" s="175"/>
      <c r="KCG26" s="175"/>
      <c r="KCH26" s="175"/>
      <c r="KCI26" s="175"/>
      <c r="KCJ26" s="175"/>
      <c r="KCK26" s="175"/>
      <c r="KCL26" s="175"/>
      <c r="KCM26" s="175"/>
      <c r="KCN26" s="175"/>
      <c r="KCO26" s="175"/>
      <c r="KCP26" s="175"/>
      <c r="KCQ26" s="175"/>
      <c r="KCR26" s="175"/>
      <c r="KCS26" s="175"/>
      <c r="KCT26" s="175"/>
      <c r="KCU26" s="175"/>
      <c r="KCV26" s="175"/>
      <c r="KCW26" s="175"/>
      <c r="KCX26" s="175"/>
      <c r="KCY26" s="175"/>
      <c r="KCZ26" s="175"/>
      <c r="KDA26" s="175"/>
      <c r="KDB26" s="175"/>
      <c r="KDC26" s="175"/>
      <c r="KDD26" s="175"/>
      <c r="KDE26" s="175"/>
      <c r="KDF26" s="175"/>
      <c r="KDG26" s="175"/>
      <c r="KDH26" s="175"/>
      <c r="KDI26" s="175"/>
      <c r="KDJ26" s="175"/>
      <c r="KDK26" s="175"/>
      <c r="KDL26" s="175"/>
      <c r="KDM26" s="175"/>
      <c r="KDN26" s="175"/>
      <c r="KDO26" s="175"/>
      <c r="KDP26" s="175"/>
      <c r="KDQ26" s="175"/>
      <c r="KDR26" s="175"/>
      <c r="KDS26" s="175"/>
      <c r="KDT26" s="175"/>
      <c r="KDU26" s="175"/>
      <c r="KDV26" s="175"/>
      <c r="KDW26" s="175"/>
      <c r="KDX26" s="175"/>
      <c r="KDY26" s="175"/>
      <c r="KDZ26" s="175"/>
      <c r="KEA26" s="175"/>
      <c r="KEB26" s="175"/>
      <c r="KEC26" s="175"/>
      <c r="KED26" s="175"/>
      <c r="KEE26" s="175"/>
      <c r="KEF26" s="175"/>
      <c r="KEG26" s="175"/>
      <c r="KEH26" s="175"/>
      <c r="KEI26" s="175"/>
      <c r="KEJ26" s="175"/>
      <c r="KEK26" s="175"/>
      <c r="KEL26" s="175"/>
      <c r="KEM26" s="175"/>
      <c r="KEN26" s="175"/>
      <c r="KEO26" s="175"/>
      <c r="KEP26" s="175"/>
      <c r="KEQ26" s="175"/>
      <c r="KER26" s="175"/>
      <c r="KES26" s="175"/>
      <c r="KET26" s="175"/>
      <c r="KEU26" s="175"/>
      <c r="KEV26" s="175"/>
      <c r="KEW26" s="175"/>
      <c r="KEX26" s="175"/>
      <c r="KEY26" s="175"/>
      <c r="KEZ26" s="175"/>
      <c r="KFA26" s="175"/>
      <c r="KFB26" s="175"/>
      <c r="KFC26" s="175"/>
      <c r="KFD26" s="175"/>
      <c r="KFE26" s="175"/>
      <c r="KFF26" s="175"/>
      <c r="KFG26" s="175"/>
      <c r="KFH26" s="175"/>
      <c r="KFI26" s="175"/>
      <c r="KFJ26" s="175"/>
      <c r="KFK26" s="175"/>
      <c r="KFL26" s="175"/>
      <c r="KFM26" s="175"/>
      <c r="KFN26" s="175"/>
      <c r="KFO26" s="175"/>
      <c r="KFP26" s="175"/>
      <c r="KFQ26" s="175"/>
      <c r="KFR26" s="175"/>
      <c r="KFS26" s="175"/>
      <c r="KFT26" s="175"/>
      <c r="KFU26" s="175"/>
      <c r="KFV26" s="175"/>
      <c r="KFW26" s="175"/>
      <c r="KFX26" s="175"/>
      <c r="KFY26" s="175"/>
      <c r="KFZ26" s="175"/>
      <c r="KGA26" s="175"/>
      <c r="KGB26" s="175"/>
      <c r="KGC26" s="175"/>
      <c r="KGD26" s="175"/>
      <c r="KGE26" s="175"/>
      <c r="KGF26" s="175"/>
      <c r="KGG26" s="175"/>
      <c r="KGH26" s="175"/>
      <c r="KGI26" s="175"/>
      <c r="KGJ26" s="175"/>
      <c r="KGK26" s="175"/>
      <c r="KGL26" s="175"/>
      <c r="KGM26" s="175"/>
      <c r="KGN26" s="175"/>
      <c r="KGO26" s="175"/>
      <c r="KGP26" s="175"/>
      <c r="KGQ26" s="175"/>
      <c r="KGR26" s="175"/>
      <c r="KGS26" s="175"/>
      <c r="KGT26" s="175"/>
      <c r="KGU26" s="175"/>
      <c r="KGV26" s="175"/>
      <c r="KGW26" s="175"/>
      <c r="KGX26" s="175"/>
      <c r="KGY26" s="175"/>
      <c r="KGZ26" s="175"/>
      <c r="KHA26" s="175"/>
      <c r="KHB26" s="175"/>
      <c r="KHC26" s="175"/>
      <c r="KHD26" s="175"/>
      <c r="KHE26" s="175"/>
      <c r="KHF26" s="175"/>
      <c r="KHG26" s="175"/>
      <c r="KHH26" s="175"/>
      <c r="KHI26" s="175"/>
      <c r="KHJ26" s="175"/>
      <c r="KHK26" s="175"/>
      <c r="KHL26" s="175"/>
      <c r="KHM26" s="175"/>
      <c r="KHN26" s="175"/>
      <c r="KHO26" s="175"/>
      <c r="KHP26" s="175"/>
      <c r="KHQ26" s="175"/>
      <c r="KHR26" s="175"/>
      <c r="KHS26" s="175"/>
      <c r="KHT26" s="175"/>
      <c r="KHU26" s="175"/>
      <c r="KHV26" s="175"/>
      <c r="KHW26" s="175"/>
      <c r="KHX26" s="175"/>
      <c r="KHY26" s="175"/>
      <c r="KHZ26" s="175"/>
      <c r="KIA26" s="175"/>
      <c r="KIB26" s="175"/>
      <c r="KIC26" s="175"/>
      <c r="KID26" s="175"/>
      <c r="KIE26" s="175"/>
      <c r="KIF26" s="175"/>
      <c r="KIG26" s="175"/>
      <c r="KIH26" s="175"/>
      <c r="KII26" s="175"/>
      <c r="KIJ26" s="175"/>
      <c r="KIK26" s="175"/>
      <c r="KIL26" s="175"/>
      <c r="KIM26" s="175"/>
      <c r="KIN26" s="175"/>
      <c r="KIO26" s="175"/>
      <c r="KIP26" s="175"/>
      <c r="KIQ26" s="175"/>
      <c r="KIR26" s="175"/>
      <c r="KIS26" s="175"/>
      <c r="KIT26" s="175"/>
      <c r="KIU26" s="175"/>
      <c r="KIV26" s="175"/>
      <c r="KIW26" s="175"/>
      <c r="KIX26" s="175"/>
      <c r="KIY26" s="175"/>
      <c r="KIZ26" s="175"/>
      <c r="KJA26" s="175"/>
      <c r="KJB26" s="175"/>
      <c r="KJC26" s="175"/>
      <c r="KJD26" s="175"/>
      <c r="KJE26" s="175"/>
      <c r="KJF26" s="175"/>
      <c r="KJG26" s="175"/>
      <c r="KJH26" s="175"/>
      <c r="KJI26" s="175"/>
      <c r="KJJ26" s="175"/>
      <c r="KJK26" s="175"/>
      <c r="KJL26" s="175"/>
      <c r="KJM26" s="175"/>
      <c r="KJN26" s="175"/>
      <c r="KJO26" s="175"/>
      <c r="KJP26" s="175"/>
      <c r="KJQ26" s="175"/>
      <c r="KJR26" s="175"/>
      <c r="KJS26" s="175"/>
      <c r="KJT26" s="175"/>
      <c r="KJU26" s="175"/>
      <c r="KJV26" s="175"/>
      <c r="KJW26" s="175"/>
      <c r="KJX26" s="175"/>
      <c r="KJY26" s="175"/>
      <c r="KJZ26" s="175"/>
      <c r="KKA26" s="175"/>
      <c r="KKB26" s="175"/>
      <c r="KKC26" s="175"/>
      <c r="KKD26" s="175"/>
      <c r="KKE26" s="175"/>
      <c r="KKF26" s="175"/>
      <c r="KKG26" s="175"/>
      <c r="KKH26" s="175"/>
      <c r="KKI26" s="175"/>
      <c r="KKJ26" s="175"/>
      <c r="KKK26" s="175"/>
      <c r="KKL26" s="175"/>
      <c r="KKM26" s="175"/>
      <c r="KKN26" s="175"/>
      <c r="KKO26" s="175"/>
      <c r="KKP26" s="175"/>
      <c r="KKQ26" s="175"/>
      <c r="KKR26" s="175"/>
      <c r="KKS26" s="175"/>
      <c r="KKT26" s="175"/>
      <c r="KKU26" s="175"/>
      <c r="KKV26" s="175"/>
      <c r="KKW26" s="175"/>
      <c r="KKX26" s="175"/>
      <c r="KKY26" s="175"/>
      <c r="KKZ26" s="175"/>
      <c r="KLA26" s="175"/>
      <c r="KLB26" s="175"/>
      <c r="KLC26" s="175"/>
      <c r="KLD26" s="175"/>
      <c r="KLE26" s="175"/>
      <c r="KLF26" s="175"/>
      <c r="KLG26" s="175"/>
      <c r="KLH26" s="175"/>
      <c r="KLI26" s="175"/>
      <c r="KLJ26" s="175"/>
      <c r="KLK26" s="175"/>
      <c r="KLL26" s="175"/>
      <c r="KLM26" s="175"/>
      <c r="KLN26" s="175"/>
      <c r="KLO26" s="175"/>
      <c r="KLP26" s="175"/>
      <c r="KLQ26" s="175"/>
      <c r="KLR26" s="175"/>
      <c r="KLS26" s="175"/>
      <c r="KLT26" s="175"/>
      <c r="KLU26" s="175"/>
      <c r="KLV26" s="175"/>
      <c r="KLW26" s="175"/>
      <c r="KLX26" s="175"/>
      <c r="KLY26" s="175"/>
      <c r="KLZ26" s="175"/>
      <c r="KMA26" s="175"/>
      <c r="KMB26" s="175"/>
      <c r="KMC26" s="175"/>
      <c r="KMD26" s="175"/>
      <c r="KME26" s="175"/>
      <c r="KMF26" s="175"/>
      <c r="KMG26" s="175"/>
      <c r="KMH26" s="175"/>
      <c r="KMI26" s="175"/>
      <c r="KMJ26" s="175"/>
      <c r="KMK26" s="175"/>
      <c r="KML26" s="175"/>
      <c r="KMM26" s="175"/>
      <c r="KMN26" s="175"/>
      <c r="KMO26" s="175"/>
      <c r="KMP26" s="175"/>
      <c r="KMQ26" s="175"/>
      <c r="KMR26" s="175"/>
      <c r="KMS26" s="175"/>
      <c r="KMT26" s="175"/>
      <c r="KMU26" s="175"/>
      <c r="KMV26" s="175"/>
      <c r="KMW26" s="175"/>
      <c r="KMX26" s="175"/>
      <c r="KMY26" s="175"/>
      <c r="KMZ26" s="175"/>
      <c r="KNA26" s="175"/>
      <c r="KNB26" s="175"/>
      <c r="KNC26" s="175"/>
      <c r="KND26" s="175"/>
      <c r="KNE26" s="175"/>
      <c r="KNF26" s="175"/>
      <c r="KNG26" s="175"/>
      <c r="KNH26" s="175"/>
      <c r="KNI26" s="175"/>
      <c r="KNJ26" s="175"/>
      <c r="KNK26" s="175"/>
      <c r="KNL26" s="175"/>
      <c r="KNM26" s="175"/>
      <c r="KNN26" s="175"/>
      <c r="KNO26" s="175"/>
      <c r="KNP26" s="175"/>
      <c r="KNQ26" s="175"/>
      <c r="KNR26" s="175"/>
      <c r="KNS26" s="175"/>
      <c r="KNT26" s="175"/>
      <c r="KNU26" s="175"/>
      <c r="KNV26" s="175"/>
      <c r="KNW26" s="175"/>
      <c r="KNX26" s="175"/>
      <c r="KNY26" s="175"/>
      <c r="KNZ26" s="175"/>
      <c r="KOA26" s="175"/>
      <c r="KOB26" s="175"/>
      <c r="KOC26" s="175"/>
      <c r="KOD26" s="175"/>
      <c r="KOE26" s="175"/>
      <c r="KOF26" s="175"/>
      <c r="KOG26" s="175"/>
      <c r="KOH26" s="175"/>
      <c r="KOI26" s="175"/>
      <c r="KOJ26" s="175"/>
      <c r="KOK26" s="175"/>
      <c r="KOL26" s="175"/>
      <c r="KOM26" s="175"/>
      <c r="KON26" s="175"/>
      <c r="KOO26" s="175"/>
      <c r="KOP26" s="175"/>
      <c r="KOQ26" s="175"/>
      <c r="KOR26" s="175"/>
      <c r="KOS26" s="175"/>
      <c r="KOT26" s="175"/>
      <c r="KOU26" s="175"/>
      <c r="KOV26" s="175"/>
      <c r="KOW26" s="175"/>
      <c r="KOX26" s="175"/>
      <c r="KOY26" s="175"/>
      <c r="KOZ26" s="175"/>
      <c r="KPA26" s="175"/>
      <c r="KPB26" s="175"/>
      <c r="KPC26" s="175"/>
      <c r="KPD26" s="175"/>
      <c r="KPE26" s="175"/>
      <c r="KPF26" s="175"/>
      <c r="KPG26" s="175"/>
      <c r="KPH26" s="175"/>
      <c r="KPI26" s="175"/>
      <c r="KPJ26" s="175"/>
      <c r="KPK26" s="175"/>
      <c r="KPL26" s="175"/>
      <c r="KPM26" s="175"/>
      <c r="KPN26" s="175"/>
      <c r="KPO26" s="175"/>
      <c r="KPP26" s="175"/>
      <c r="KPQ26" s="175"/>
      <c r="KPR26" s="175"/>
      <c r="KPS26" s="175"/>
      <c r="KPT26" s="175"/>
      <c r="KPU26" s="175"/>
      <c r="KPV26" s="175"/>
      <c r="KPW26" s="175"/>
      <c r="KPX26" s="175"/>
      <c r="KPY26" s="175"/>
      <c r="KPZ26" s="175"/>
      <c r="KQA26" s="175"/>
      <c r="KQB26" s="175"/>
      <c r="KQC26" s="175"/>
      <c r="KQD26" s="175"/>
      <c r="KQE26" s="175"/>
      <c r="KQF26" s="175"/>
      <c r="KQG26" s="175"/>
      <c r="KQH26" s="175"/>
      <c r="KQI26" s="175"/>
      <c r="KQJ26" s="175"/>
      <c r="KQK26" s="175"/>
      <c r="KQL26" s="175"/>
      <c r="KQM26" s="175"/>
      <c r="KQN26" s="175"/>
      <c r="KQO26" s="175"/>
      <c r="KQP26" s="175"/>
      <c r="KQQ26" s="175"/>
      <c r="KQR26" s="175"/>
      <c r="KQS26" s="175"/>
      <c r="KQT26" s="175"/>
      <c r="KQU26" s="175"/>
      <c r="KQV26" s="175"/>
      <c r="KQW26" s="175"/>
      <c r="KQX26" s="175"/>
      <c r="KQY26" s="175"/>
      <c r="KQZ26" s="175"/>
      <c r="KRA26" s="175"/>
      <c r="KRB26" s="175"/>
      <c r="KRC26" s="175"/>
      <c r="KRD26" s="175"/>
      <c r="KRE26" s="175"/>
      <c r="KRF26" s="175"/>
      <c r="KRG26" s="175"/>
      <c r="KRH26" s="175"/>
      <c r="KRI26" s="175"/>
      <c r="KRJ26" s="175"/>
      <c r="KRK26" s="175"/>
      <c r="KRL26" s="175"/>
      <c r="KRM26" s="175"/>
      <c r="KRN26" s="175"/>
      <c r="KRO26" s="175"/>
      <c r="KRP26" s="175"/>
      <c r="KRQ26" s="175"/>
      <c r="KRR26" s="175"/>
      <c r="KRS26" s="175"/>
      <c r="KRT26" s="175"/>
      <c r="KRU26" s="175"/>
      <c r="KRV26" s="175"/>
      <c r="KRW26" s="175"/>
      <c r="KRX26" s="175"/>
      <c r="KRY26" s="175"/>
      <c r="KRZ26" s="175"/>
      <c r="KSA26" s="175"/>
      <c r="KSB26" s="175"/>
      <c r="KSC26" s="175"/>
      <c r="KSD26" s="175"/>
      <c r="KSE26" s="175"/>
      <c r="KSF26" s="175"/>
      <c r="KSG26" s="175"/>
      <c r="KSH26" s="175"/>
      <c r="KSI26" s="175"/>
      <c r="KSJ26" s="175"/>
      <c r="KSK26" s="175"/>
      <c r="KSL26" s="175"/>
      <c r="KSM26" s="175"/>
      <c r="KSN26" s="175"/>
      <c r="KSO26" s="175"/>
      <c r="KSP26" s="175"/>
      <c r="KSQ26" s="175"/>
      <c r="KSR26" s="175"/>
      <c r="KSS26" s="175"/>
      <c r="KST26" s="175"/>
      <c r="KSU26" s="175"/>
      <c r="KSV26" s="175"/>
      <c r="KSW26" s="175"/>
      <c r="KSX26" s="175"/>
      <c r="KSY26" s="175"/>
      <c r="KSZ26" s="175"/>
      <c r="KTA26" s="175"/>
      <c r="KTB26" s="175"/>
      <c r="KTC26" s="175"/>
      <c r="KTD26" s="175"/>
      <c r="KTE26" s="175"/>
      <c r="KTF26" s="175"/>
      <c r="KTG26" s="175"/>
      <c r="KTH26" s="175"/>
      <c r="KTI26" s="175"/>
      <c r="KTJ26" s="175"/>
      <c r="KTK26" s="175"/>
      <c r="KTL26" s="175"/>
      <c r="KTM26" s="175"/>
      <c r="KTN26" s="175"/>
      <c r="KTO26" s="175"/>
      <c r="KTP26" s="175"/>
      <c r="KTQ26" s="175"/>
      <c r="KTR26" s="175"/>
      <c r="KTS26" s="175"/>
      <c r="KTT26" s="175"/>
      <c r="KTU26" s="175"/>
      <c r="KTV26" s="175"/>
      <c r="KTW26" s="175"/>
      <c r="KTX26" s="175"/>
      <c r="KTY26" s="175"/>
      <c r="KTZ26" s="175"/>
      <c r="KUA26" s="175"/>
      <c r="KUB26" s="175"/>
      <c r="KUC26" s="175"/>
      <c r="KUD26" s="175"/>
      <c r="KUE26" s="175"/>
      <c r="KUF26" s="175"/>
      <c r="KUG26" s="175"/>
      <c r="KUH26" s="175"/>
      <c r="KUI26" s="175"/>
      <c r="KUJ26" s="175"/>
      <c r="KUK26" s="175"/>
      <c r="KUL26" s="175"/>
      <c r="KUM26" s="175"/>
      <c r="KUN26" s="175"/>
      <c r="KUO26" s="175"/>
      <c r="KUP26" s="175"/>
      <c r="KUQ26" s="175"/>
      <c r="KUR26" s="175"/>
      <c r="KUS26" s="175"/>
      <c r="KUT26" s="175"/>
      <c r="KUU26" s="175"/>
      <c r="KUV26" s="175"/>
      <c r="KUW26" s="175"/>
      <c r="KUX26" s="175"/>
      <c r="KUY26" s="175"/>
      <c r="KUZ26" s="175"/>
      <c r="KVA26" s="175"/>
      <c r="KVB26" s="175"/>
      <c r="KVC26" s="175"/>
      <c r="KVD26" s="175"/>
      <c r="KVE26" s="175"/>
      <c r="KVF26" s="175"/>
      <c r="KVG26" s="175"/>
      <c r="KVH26" s="175"/>
      <c r="KVI26" s="175"/>
      <c r="KVJ26" s="175"/>
      <c r="KVK26" s="175"/>
      <c r="KVL26" s="175"/>
      <c r="KVM26" s="175"/>
      <c r="KVN26" s="175"/>
      <c r="KVO26" s="175"/>
      <c r="KVP26" s="175"/>
      <c r="KVQ26" s="175"/>
      <c r="KVR26" s="175"/>
      <c r="KVS26" s="175"/>
      <c r="KVT26" s="175"/>
      <c r="KVU26" s="175"/>
      <c r="KVV26" s="175"/>
      <c r="KVW26" s="175"/>
      <c r="KVX26" s="175"/>
      <c r="KVY26" s="175"/>
      <c r="KVZ26" s="175"/>
      <c r="KWA26" s="175"/>
      <c r="KWB26" s="175"/>
      <c r="KWC26" s="175"/>
      <c r="KWD26" s="175"/>
      <c r="KWE26" s="175"/>
      <c r="KWF26" s="175"/>
      <c r="KWG26" s="175"/>
      <c r="KWH26" s="175"/>
      <c r="KWI26" s="175"/>
      <c r="KWJ26" s="175"/>
      <c r="KWK26" s="175"/>
      <c r="KWL26" s="175"/>
      <c r="KWM26" s="175"/>
      <c r="KWN26" s="175"/>
      <c r="KWO26" s="175"/>
      <c r="KWP26" s="175"/>
      <c r="KWQ26" s="175"/>
      <c r="KWR26" s="175"/>
      <c r="KWS26" s="175"/>
      <c r="KWT26" s="175"/>
      <c r="KWU26" s="175"/>
      <c r="KWV26" s="175"/>
      <c r="KWW26" s="175"/>
      <c r="KWX26" s="175"/>
      <c r="KWY26" s="175"/>
      <c r="KWZ26" s="175"/>
      <c r="KXA26" s="175"/>
      <c r="KXB26" s="175"/>
      <c r="KXC26" s="175"/>
      <c r="KXD26" s="175"/>
      <c r="KXE26" s="175"/>
      <c r="KXF26" s="175"/>
      <c r="KXG26" s="175"/>
      <c r="KXH26" s="175"/>
      <c r="KXI26" s="175"/>
      <c r="KXJ26" s="175"/>
      <c r="KXK26" s="175"/>
      <c r="KXL26" s="175"/>
      <c r="KXM26" s="175"/>
      <c r="KXN26" s="175"/>
      <c r="KXO26" s="175"/>
      <c r="KXP26" s="175"/>
      <c r="KXQ26" s="175"/>
      <c r="KXR26" s="175"/>
      <c r="KXS26" s="175"/>
      <c r="KXT26" s="175"/>
      <c r="KXU26" s="175"/>
      <c r="KXV26" s="175"/>
      <c r="KXW26" s="175"/>
      <c r="KXX26" s="175"/>
      <c r="KXY26" s="175"/>
      <c r="KXZ26" s="175"/>
      <c r="KYA26" s="175"/>
      <c r="KYB26" s="175"/>
      <c r="KYC26" s="175"/>
      <c r="KYD26" s="175"/>
      <c r="KYE26" s="175"/>
      <c r="KYF26" s="175"/>
      <c r="KYG26" s="175"/>
      <c r="KYH26" s="175"/>
      <c r="KYI26" s="175"/>
      <c r="KYJ26" s="175"/>
      <c r="KYK26" s="175"/>
      <c r="KYL26" s="175"/>
      <c r="KYM26" s="175"/>
      <c r="KYN26" s="175"/>
      <c r="KYO26" s="175"/>
      <c r="KYP26" s="175"/>
      <c r="KYQ26" s="175"/>
      <c r="KYR26" s="175"/>
      <c r="KYS26" s="175"/>
      <c r="KYT26" s="175"/>
      <c r="KYU26" s="175"/>
      <c r="KYV26" s="175"/>
      <c r="KYW26" s="175"/>
      <c r="KYX26" s="175"/>
      <c r="KYY26" s="175"/>
      <c r="KYZ26" s="175"/>
      <c r="KZA26" s="175"/>
      <c r="KZB26" s="175"/>
      <c r="KZC26" s="175"/>
      <c r="KZD26" s="175"/>
      <c r="KZE26" s="175"/>
      <c r="KZF26" s="175"/>
      <c r="KZG26" s="175"/>
      <c r="KZH26" s="175"/>
      <c r="KZI26" s="175"/>
      <c r="KZJ26" s="175"/>
      <c r="KZK26" s="175"/>
      <c r="KZL26" s="175"/>
      <c r="KZM26" s="175"/>
      <c r="KZN26" s="175"/>
      <c r="KZO26" s="175"/>
      <c r="KZP26" s="175"/>
      <c r="KZQ26" s="175"/>
      <c r="KZR26" s="175"/>
      <c r="KZS26" s="175"/>
      <c r="KZT26" s="175"/>
      <c r="KZU26" s="175"/>
      <c r="KZV26" s="175"/>
      <c r="KZW26" s="175"/>
      <c r="KZX26" s="175"/>
      <c r="KZY26" s="175"/>
      <c r="KZZ26" s="175"/>
      <c r="LAA26" s="175"/>
      <c r="LAB26" s="175"/>
      <c r="LAC26" s="175"/>
      <c r="LAD26" s="175"/>
      <c r="LAE26" s="175"/>
      <c r="LAF26" s="175"/>
      <c r="LAG26" s="175"/>
      <c r="LAH26" s="175"/>
      <c r="LAI26" s="175"/>
      <c r="LAJ26" s="175"/>
      <c r="LAK26" s="175"/>
      <c r="LAL26" s="175"/>
      <c r="LAM26" s="175"/>
      <c r="LAN26" s="175"/>
      <c r="LAO26" s="175"/>
      <c r="LAP26" s="175"/>
      <c r="LAQ26" s="175"/>
      <c r="LAR26" s="175"/>
      <c r="LAS26" s="175"/>
      <c r="LAT26" s="175"/>
      <c r="LAU26" s="175"/>
      <c r="LAV26" s="175"/>
      <c r="LAW26" s="175"/>
      <c r="LAX26" s="175"/>
      <c r="LAY26" s="175"/>
      <c r="LAZ26" s="175"/>
      <c r="LBA26" s="175"/>
      <c r="LBB26" s="175"/>
      <c r="LBC26" s="175"/>
      <c r="LBD26" s="175"/>
      <c r="LBE26" s="175"/>
      <c r="LBF26" s="175"/>
      <c r="LBG26" s="175"/>
      <c r="LBH26" s="175"/>
      <c r="LBI26" s="175"/>
      <c r="LBJ26" s="175"/>
      <c r="LBK26" s="175"/>
      <c r="LBL26" s="175"/>
      <c r="LBM26" s="175"/>
      <c r="LBN26" s="175"/>
      <c r="LBO26" s="175"/>
      <c r="LBP26" s="175"/>
      <c r="LBQ26" s="175"/>
      <c r="LBR26" s="175"/>
      <c r="LBS26" s="175"/>
      <c r="LBT26" s="175"/>
      <c r="LBU26" s="175"/>
      <c r="LBV26" s="175"/>
      <c r="LBW26" s="175"/>
      <c r="LBX26" s="175"/>
      <c r="LBY26" s="175"/>
      <c r="LBZ26" s="175"/>
      <c r="LCA26" s="175"/>
      <c r="LCB26" s="175"/>
      <c r="LCC26" s="175"/>
      <c r="LCD26" s="175"/>
      <c r="LCE26" s="175"/>
      <c r="LCF26" s="175"/>
      <c r="LCG26" s="175"/>
      <c r="LCH26" s="175"/>
      <c r="LCI26" s="175"/>
      <c r="LCJ26" s="175"/>
      <c r="LCK26" s="175"/>
      <c r="LCL26" s="175"/>
      <c r="LCM26" s="175"/>
      <c r="LCN26" s="175"/>
      <c r="LCO26" s="175"/>
      <c r="LCP26" s="175"/>
      <c r="LCQ26" s="175"/>
      <c r="LCR26" s="175"/>
      <c r="LCS26" s="175"/>
      <c r="LCT26" s="175"/>
      <c r="LCU26" s="175"/>
      <c r="LCV26" s="175"/>
      <c r="LCW26" s="175"/>
      <c r="LCX26" s="175"/>
      <c r="LCY26" s="175"/>
      <c r="LCZ26" s="175"/>
      <c r="LDA26" s="175"/>
      <c r="LDB26" s="175"/>
      <c r="LDC26" s="175"/>
      <c r="LDD26" s="175"/>
      <c r="LDE26" s="175"/>
      <c r="LDF26" s="175"/>
      <c r="LDG26" s="175"/>
      <c r="LDH26" s="175"/>
      <c r="LDI26" s="175"/>
      <c r="LDJ26" s="175"/>
      <c r="LDK26" s="175"/>
      <c r="LDL26" s="175"/>
      <c r="LDM26" s="175"/>
      <c r="LDN26" s="175"/>
      <c r="LDO26" s="175"/>
      <c r="LDP26" s="175"/>
      <c r="LDQ26" s="175"/>
      <c r="LDR26" s="175"/>
      <c r="LDS26" s="175"/>
      <c r="LDT26" s="175"/>
      <c r="LDU26" s="175"/>
      <c r="LDV26" s="175"/>
      <c r="LDW26" s="175"/>
      <c r="LDX26" s="175"/>
      <c r="LDY26" s="175"/>
      <c r="LDZ26" s="175"/>
      <c r="LEA26" s="175"/>
      <c r="LEB26" s="175"/>
      <c r="LEC26" s="175"/>
      <c r="LED26" s="175"/>
      <c r="LEE26" s="175"/>
      <c r="LEF26" s="175"/>
      <c r="LEG26" s="175"/>
      <c r="LEH26" s="175"/>
      <c r="LEI26" s="175"/>
      <c r="LEJ26" s="175"/>
      <c r="LEK26" s="175"/>
      <c r="LEL26" s="175"/>
      <c r="LEM26" s="175"/>
      <c r="LEN26" s="175"/>
      <c r="LEO26" s="175"/>
      <c r="LEP26" s="175"/>
      <c r="LEQ26" s="175"/>
      <c r="LER26" s="175"/>
      <c r="LES26" s="175"/>
      <c r="LET26" s="175"/>
      <c r="LEU26" s="175"/>
      <c r="LEV26" s="175"/>
      <c r="LEW26" s="175"/>
      <c r="LEX26" s="175"/>
      <c r="LEY26" s="175"/>
      <c r="LEZ26" s="175"/>
      <c r="LFA26" s="175"/>
      <c r="LFB26" s="175"/>
      <c r="LFC26" s="175"/>
      <c r="LFD26" s="175"/>
      <c r="LFE26" s="175"/>
      <c r="LFF26" s="175"/>
      <c r="LFG26" s="175"/>
      <c r="LFH26" s="175"/>
      <c r="LFI26" s="175"/>
      <c r="LFJ26" s="175"/>
      <c r="LFK26" s="175"/>
      <c r="LFL26" s="175"/>
      <c r="LFM26" s="175"/>
      <c r="LFN26" s="175"/>
      <c r="LFO26" s="175"/>
      <c r="LFP26" s="175"/>
      <c r="LFQ26" s="175"/>
      <c r="LFR26" s="175"/>
      <c r="LFS26" s="175"/>
      <c r="LFT26" s="175"/>
      <c r="LFU26" s="175"/>
      <c r="LFV26" s="175"/>
      <c r="LFW26" s="175"/>
      <c r="LFX26" s="175"/>
      <c r="LFY26" s="175"/>
      <c r="LFZ26" s="175"/>
      <c r="LGA26" s="175"/>
      <c r="LGB26" s="175"/>
      <c r="LGC26" s="175"/>
      <c r="LGD26" s="175"/>
      <c r="LGE26" s="175"/>
      <c r="LGF26" s="175"/>
      <c r="LGG26" s="175"/>
      <c r="LGH26" s="175"/>
      <c r="LGI26" s="175"/>
      <c r="LGJ26" s="175"/>
      <c r="LGK26" s="175"/>
      <c r="LGL26" s="175"/>
      <c r="LGM26" s="175"/>
      <c r="LGN26" s="175"/>
      <c r="LGO26" s="175"/>
      <c r="LGP26" s="175"/>
      <c r="LGQ26" s="175"/>
      <c r="LGR26" s="175"/>
      <c r="LGS26" s="175"/>
      <c r="LGT26" s="175"/>
      <c r="LGU26" s="175"/>
      <c r="LGV26" s="175"/>
      <c r="LGW26" s="175"/>
      <c r="LGX26" s="175"/>
      <c r="LGY26" s="175"/>
      <c r="LGZ26" s="175"/>
      <c r="LHA26" s="175"/>
      <c r="LHB26" s="175"/>
      <c r="LHC26" s="175"/>
      <c r="LHD26" s="175"/>
      <c r="LHE26" s="175"/>
      <c r="LHF26" s="175"/>
      <c r="LHG26" s="175"/>
      <c r="LHH26" s="175"/>
      <c r="LHI26" s="175"/>
      <c r="LHJ26" s="175"/>
      <c r="LHK26" s="175"/>
      <c r="LHL26" s="175"/>
      <c r="LHM26" s="175"/>
      <c r="LHN26" s="175"/>
      <c r="LHO26" s="175"/>
      <c r="LHP26" s="175"/>
      <c r="LHQ26" s="175"/>
      <c r="LHR26" s="175"/>
      <c r="LHS26" s="175"/>
      <c r="LHT26" s="175"/>
      <c r="LHU26" s="175"/>
      <c r="LHV26" s="175"/>
      <c r="LHW26" s="175"/>
      <c r="LHX26" s="175"/>
      <c r="LHY26" s="175"/>
      <c r="LHZ26" s="175"/>
      <c r="LIA26" s="175"/>
      <c r="LIB26" s="175"/>
      <c r="LIC26" s="175"/>
      <c r="LID26" s="175"/>
      <c r="LIE26" s="175"/>
      <c r="LIF26" s="175"/>
      <c r="LIG26" s="175"/>
      <c r="LIH26" s="175"/>
      <c r="LII26" s="175"/>
      <c r="LIJ26" s="175"/>
      <c r="LIK26" s="175"/>
      <c r="LIL26" s="175"/>
      <c r="LIM26" s="175"/>
      <c r="LIN26" s="175"/>
      <c r="LIO26" s="175"/>
      <c r="LIP26" s="175"/>
      <c r="LIQ26" s="175"/>
      <c r="LIR26" s="175"/>
      <c r="LIS26" s="175"/>
      <c r="LIT26" s="175"/>
      <c r="LIU26" s="175"/>
      <c r="LIV26" s="175"/>
      <c r="LIW26" s="175"/>
      <c r="LIX26" s="175"/>
      <c r="LIY26" s="175"/>
      <c r="LIZ26" s="175"/>
      <c r="LJA26" s="175"/>
      <c r="LJB26" s="175"/>
      <c r="LJC26" s="175"/>
      <c r="LJD26" s="175"/>
      <c r="LJE26" s="175"/>
      <c r="LJF26" s="175"/>
      <c r="LJG26" s="175"/>
      <c r="LJH26" s="175"/>
      <c r="LJI26" s="175"/>
      <c r="LJJ26" s="175"/>
      <c r="LJK26" s="175"/>
      <c r="LJL26" s="175"/>
      <c r="LJM26" s="175"/>
      <c r="LJN26" s="175"/>
      <c r="LJO26" s="175"/>
      <c r="LJP26" s="175"/>
      <c r="LJQ26" s="175"/>
      <c r="LJR26" s="175"/>
      <c r="LJS26" s="175"/>
      <c r="LJT26" s="175"/>
      <c r="LJU26" s="175"/>
      <c r="LJV26" s="175"/>
      <c r="LJW26" s="175"/>
      <c r="LJX26" s="175"/>
      <c r="LJY26" s="175"/>
      <c r="LJZ26" s="175"/>
      <c r="LKA26" s="175"/>
      <c r="LKB26" s="175"/>
      <c r="LKC26" s="175"/>
      <c r="LKD26" s="175"/>
      <c r="LKE26" s="175"/>
      <c r="LKF26" s="175"/>
      <c r="LKG26" s="175"/>
      <c r="LKH26" s="175"/>
      <c r="LKI26" s="175"/>
      <c r="LKJ26" s="175"/>
      <c r="LKK26" s="175"/>
      <c r="LKL26" s="175"/>
      <c r="LKM26" s="175"/>
      <c r="LKN26" s="175"/>
      <c r="LKO26" s="175"/>
      <c r="LKP26" s="175"/>
      <c r="LKQ26" s="175"/>
      <c r="LKR26" s="175"/>
      <c r="LKS26" s="175"/>
      <c r="LKT26" s="175"/>
      <c r="LKU26" s="175"/>
      <c r="LKV26" s="175"/>
      <c r="LKW26" s="175"/>
      <c r="LKX26" s="175"/>
      <c r="LKY26" s="175"/>
      <c r="LKZ26" s="175"/>
      <c r="LLA26" s="175"/>
      <c r="LLB26" s="175"/>
      <c r="LLC26" s="175"/>
      <c r="LLD26" s="175"/>
      <c r="LLE26" s="175"/>
      <c r="LLF26" s="175"/>
      <c r="LLG26" s="175"/>
      <c r="LLH26" s="175"/>
      <c r="LLI26" s="175"/>
      <c r="LLJ26" s="175"/>
      <c r="LLK26" s="175"/>
      <c r="LLL26" s="175"/>
      <c r="LLM26" s="175"/>
      <c r="LLN26" s="175"/>
      <c r="LLO26" s="175"/>
      <c r="LLP26" s="175"/>
      <c r="LLQ26" s="175"/>
      <c r="LLR26" s="175"/>
      <c r="LLS26" s="175"/>
      <c r="LLT26" s="175"/>
      <c r="LLU26" s="175"/>
      <c r="LLV26" s="175"/>
      <c r="LLW26" s="175"/>
      <c r="LLX26" s="175"/>
      <c r="LLY26" s="175"/>
      <c r="LLZ26" s="175"/>
      <c r="LMA26" s="175"/>
      <c r="LMB26" s="175"/>
      <c r="LMC26" s="175"/>
      <c r="LMD26" s="175"/>
      <c r="LME26" s="175"/>
      <c r="LMF26" s="175"/>
      <c r="LMG26" s="175"/>
      <c r="LMH26" s="175"/>
      <c r="LMI26" s="175"/>
      <c r="LMJ26" s="175"/>
      <c r="LMK26" s="175"/>
      <c r="LML26" s="175"/>
      <c r="LMM26" s="175"/>
      <c r="LMN26" s="175"/>
      <c r="LMO26" s="175"/>
      <c r="LMP26" s="175"/>
      <c r="LMQ26" s="175"/>
      <c r="LMR26" s="175"/>
      <c r="LMS26" s="175"/>
      <c r="LMT26" s="175"/>
      <c r="LMU26" s="175"/>
      <c r="LMV26" s="175"/>
      <c r="LMW26" s="175"/>
      <c r="LMX26" s="175"/>
      <c r="LMY26" s="175"/>
      <c r="LMZ26" s="175"/>
      <c r="LNA26" s="175"/>
      <c r="LNB26" s="175"/>
      <c r="LNC26" s="175"/>
      <c r="LND26" s="175"/>
      <c r="LNE26" s="175"/>
      <c r="LNF26" s="175"/>
      <c r="LNG26" s="175"/>
      <c r="LNH26" s="175"/>
      <c r="LNI26" s="175"/>
      <c r="LNJ26" s="175"/>
      <c r="LNK26" s="175"/>
      <c r="LNL26" s="175"/>
      <c r="LNM26" s="175"/>
      <c r="LNN26" s="175"/>
      <c r="LNO26" s="175"/>
      <c r="LNP26" s="175"/>
      <c r="LNQ26" s="175"/>
      <c r="LNR26" s="175"/>
      <c r="LNS26" s="175"/>
      <c r="LNT26" s="175"/>
      <c r="LNU26" s="175"/>
      <c r="LNV26" s="175"/>
      <c r="LNW26" s="175"/>
      <c r="LNX26" s="175"/>
      <c r="LNY26" s="175"/>
      <c r="LNZ26" s="175"/>
      <c r="LOA26" s="175"/>
      <c r="LOB26" s="175"/>
      <c r="LOC26" s="175"/>
      <c r="LOD26" s="175"/>
      <c r="LOE26" s="175"/>
      <c r="LOF26" s="175"/>
      <c r="LOG26" s="175"/>
      <c r="LOH26" s="175"/>
      <c r="LOI26" s="175"/>
      <c r="LOJ26" s="175"/>
      <c r="LOK26" s="175"/>
      <c r="LOL26" s="175"/>
      <c r="LOM26" s="175"/>
      <c r="LON26" s="175"/>
      <c r="LOO26" s="175"/>
      <c r="LOP26" s="175"/>
      <c r="LOQ26" s="175"/>
      <c r="LOR26" s="175"/>
      <c r="LOS26" s="175"/>
      <c r="LOT26" s="175"/>
      <c r="LOU26" s="175"/>
      <c r="LOV26" s="175"/>
      <c r="LOW26" s="175"/>
      <c r="LOX26" s="175"/>
      <c r="LOY26" s="175"/>
      <c r="LOZ26" s="175"/>
      <c r="LPA26" s="175"/>
      <c r="LPB26" s="175"/>
      <c r="LPC26" s="175"/>
      <c r="LPD26" s="175"/>
      <c r="LPE26" s="175"/>
      <c r="LPF26" s="175"/>
      <c r="LPG26" s="175"/>
      <c r="LPH26" s="175"/>
      <c r="LPI26" s="175"/>
      <c r="LPJ26" s="175"/>
      <c r="LPK26" s="175"/>
      <c r="LPL26" s="175"/>
      <c r="LPM26" s="175"/>
      <c r="LPN26" s="175"/>
      <c r="LPO26" s="175"/>
      <c r="LPP26" s="175"/>
      <c r="LPQ26" s="175"/>
      <c r="LPR26" s="175"/>
      <c r="LPS26" s="175"/>
      <c r="LPT26" s="175"/>
      <c r="LPU26" s="175"/>
      <c r="LPV26" s="175"/>
      <c r="LPW26" s="175"/>
      <c r="LPX26" s="175"/>
      <c r="LPY26" s="175"/>
      <c r="LPZ26" s="175"/>
      <c r="LQA26" s="175"/>
      <c r="LQB26" s="175"/>
      <c r="LQC26" s="175"/>
      <c r="LQD26" s="175"/>
      <c r="LQE26" s="175"/>
      <c r="LQF26" s="175"/>
      <c r="LQG26" s="175"/>
      <c r="LQH26" s="175"/>
      <c r="LQI26" s="175"/>
      <c r="LQJ26" s="175"/>
      <c r="LQK26" s="175"/>
      <c r="LQL26" s="175"/>
      <c r="LQM26" s="175"/>
      <c r="LQN26" s="175"/>
      <c r="LQO26" s="175"/>
      <c r="LQP26" s="175"/>
      <c r="LQQ26" s="175"/>
      <c r="LQR26" s="175"/>
      <c r="LQS26" s="175"/>
      <c r="LQT26" s="175"/>
      <c r="LQU26" s="175"/>
      <c r="LQV26" s="175"/>
      <c r="LQW26" s="175"/>
      <c r="LQX26" s="175"/>
      <c r="LQY26" s="175"/>
      <c r="LQZ26" s="175"/>
      <c r="LRA26" s="175"/>
      <c r="LRB26" s="175"/>
      <c r="LRC26" s="175"/>
      <c r="LRD26" s="175"/>
      <c r="LRE26" s="175"/>
      <c r="LRF26" s="175"/>
      <c r="LRG26" s="175"/>
      <c r="LRH26" s="175"/>
      <c r="LRI26" s="175"/>
      <c r="LRJ26" s="175"/>
      <c r="LRK26" s="175"/>
      <c r="LRL26" s="175"/>
      <c r="LRM26" s="175"/>
      <c r="LRN26" s="175"/>
      <c r="LRO26" s="175"/>
      <c r="LRP26" s="175"/>
      <c r="LRQ26" s="175"/>
      <c r="LRR26" s="175"/>
      <c r="LRS26" s="175"/>
      <c r="LRT26" s="175"/>
      <c r="LRU26" s="175"/>
      <c r="LRV26" s="175"/>
      <c r="LRW26" s="175"/>
      <c r="LRX26" s="175"/>
      <c r="LRY26" s="175"/>
      <c r="LRZ26" s="175"/>
      <c r="LSA26" s="175"/>
      <c r="LSB26" s="175"/>
      <c r="LSC26" s="175"/>
      <c r="LSD26" s="175"/>
      <c r="LSE26" s="175"/>
      <c r="LSF26" s="175"/>
      <c r="LSG26" s="175"/>
      <c r="LSH26" s="175"/>
      <c r="LSI26" s="175"/>
      <c r="LSJ26" s="175"/>
      <c r="LSK26" s="175"/>
      <c r="LSL26" s="175"/>
      <c r="LSM26" s="175"/>
      <c r="LSN26" s="175"/>
      <c r="LSO26" s="175"/>
      <c r="LSP26" s="175"/>
      <c r="LSQ26" s="175"/>
      <c r="LSR26" s="175"/>
      <c r="LSS26" s="175"/>
      <c r="LST26" s="175"/>
      <c r="LSU26" s="175"/>
      <c r="LSV26" s="175"/>
      <c r="LSW26" s="175"/>
      <c r="LSX26" s="175"/>
      <c r="LSY26" s="175"/>
      <c r="LSZ26" s="175"/>
      <c r="LTA26" s="175"/>
      <c r="LTB26" s="175"/>
      <c r="LTC26" s="175"/>
      <c r="LTD26" s="175"/>
      <c r="LTE26" s="175"/>
      <c r="LTF26" s="175"/>
      <c r="LTG26" s="175"/>
      <c r="LTH26" s="175"/>
      <c r="LTI26" s="175"/>
      <c r="LTJ26" s="175"/>
      <c r="LTK26" s="175"/>
      <c r="LTL26" s="175"/>
      <c r="LTM26" s="175"/>
      <c r="LTN26" s="175"/>
      <c r="LTO26" s="175"/>
      <c r="LTP26" s="175"/>
      <c r="LTQ26" s="175"/>
      <c r="LTR26" s="175"/>
      <c r="LTS26" s="175"/>
      <c r="LTT26" s="175"/>
      <c r="LTU26" s="175"/>
      <c r="LTV26" s="175"/>
      <c r="LTW26" s="175"/>
      <c r="LTX26" s="175"/>
      <c r="LTY26" s="175"/>
      <c r="LTZ26" s="175"/>
      <c r="LUA26" s="175"/>
      <c r="LUB26" s="175"/>
      <c r="LUC26" s="175"/>
      <c r="LUD26" s="175"/>
      <c r="LUE26" s="175"/>
      <c r="LUF26" s="175"/>
      <c r="LUG26" s="175"/>
      <c r="LUH26" s="175"/>
      <c r="LUI26" s="175"/>
      <c r="LUJ26" s="175"/>
      <c r="LUK26" s="175"/>
      <c r="LUL26" s="175"/>
      <c r="LUM26" s="175"/>
      <c r="LUN26" s="175"/>
      <c r="LUO26" s="175"/>
      <c r="LUP26" s="175"/>
      <c r="LUQ26" s="175"/>
      <c r="LUR26" s="175"/>
      <c r="LUS26" s="175"/>
      <c r="LUT26" s="175"/>
      <c r="LUU26" s="175"/>
      <c r="LUV26" s="175"/>
      <c r="LUW26" s="175"/>
      <c r="LUX26" s="175"/>
      <c r="LUY26" s="175"/>
      <c r="LUZ26" s="175"/>
      <c r="LVA26" s="175"/>
      <c r="LVB26" s="175"/>
      <c r="LVC26" s="175"/>
      <c r="LVD26" s="175"/>
      <c r="LVE26" s="175"/>
      <c r="LVF26" s="175"/>
      <c r="LVG26" s="175"/>
      <c r="LVH26" s="175"/>
      <c r="LVI26" s="175"/>
      <c r="LVJ26" s="175"/>
      <c r="LVK26" s="175"/>
      <c r="LVL26" s="175"/>
      <c r="LVM26" s="175"/>
      <c r="LVN26" s="175"/>
      <c r="LVO26" s="175"/>
      <c r="LVP26" s="175"/>
      <c r="LVQ26" s="175"/>
      <c r="LVR26" s="175"/>
      <c r="LVS26" s="175"/>
      <c r="LVT26" s="175"/>
      <c r="LVU26" s="175"/>
      <c r="LVV26" s="175"/>
      <c r="LVW26" s="175"/>
      <c r="LVX26" s="175"/>
      <c r="LVY26" s="175"/>
      <c r="LVZ26" s="175"/>
      <c r="LWA26" s="175"/>
      <c r="LWB26" s="175"/>
      <c r="LWC26" s="175"/>
      <c r="LWD26" s="175"/>
      <c r="LWE26" s="175"/>
      <c r="LWF26" s="175"/>
      <c r="LWG26" s="175"/>
      <c r="LWH26" s="175"/>
      <c r="LWI26" s="175"/>
      <c r="LWJ26" s="175"/>
      <c r="LWK26" s="175"/>
      <c r="LWL26" s="175"/>
      <c r="LWM26" s="175"/>
      <c r="LWN26" s="175"/>
      <c r="LWO26" s="175"/>
      <c r="LWP26" s="175"/>
      <c r="LWQ26" s="175"/>
      <c r="LWR26" s="175"/>
      <c r="LWS26" s="175"/>
      <c r="LWT26" s="175"/>
      <c r="LWU26" s="175"/>
      <c r="LWV26" s="175"/>
      <c r="LWW26" s="175"/>
      <c r="LWX26" s="175"/>
      <c r="LWY26" s="175"/>
      <c r="LWZ26" s="175"/>
      <c r="LXA26" s="175"/>
      <c r="LXB26" s="175"/>
      <c r="LXC26" s="175"/>
      <c r="LXD26" s="175"/>
      <c r="LXE26" s="175"/>
      <c r="LXF26" s="175"/>
      <c r="LXG26" s="175"/>
      <c r="LXH26" s="175"/>
      <c r="LXI26" s="175"/>
      <c r="LXJ26" s="175"/>
      <c r="LXK26" s="175"/>
      <c r="LXL26" s="175"/>
      <c r="LXM26" s="175"/>
      <c r="LXN26" s="175"/>
      <c r="LXO26" s="175"/>
      <c r="LXP26" s="175"/>
      <c r="LXQ26" s="175"/>
      <c r="LXR26" s="175"/>
      <c r="LXS26" s="175"/>
      <c r="LXT26" s="175"/>
      <c r="LXU26" s="175"/>
      <c r="LXV26" s="175"/>
      <c r="LXW26" s="175"/>
      <c r="LXX26" s="175"/>
      <c r="LXY26" s="175"/>
      <c r="LXZ26" s="175"/>
      <c r="LYA26" s="175"/>
      <c r="LYB26" s="175"/>
      <c r="LYC26" s="175"/>
      <c r="LYD26" s="175"/>
      <c r="LYE26" s="175"/>
      <c r="LYF26" s="175"/>
      <c r="LYG26" s="175"/>
      <c r="LYH26" s="175"/>
      <c r="LYI26" s="175"/>
      <c r="LYJ26" s="175"/>
      <c r="LYK26" s="175"/>
      <c r="LYL26" s="175"/>
      <c r="LYM26" s="175"/>
      <c r="LYN26" s="175"/>
      <c r="LYO26" s="175"/>
      <c r="LYP26" s="175"/>
      <c r="LYQ26" s="175"/>
      <c r="LYR26" s="175"/>
      <c r="LYS26" s="175"/>
      <c r="LYT26" s="175"/>
      <c r="LYU26" s="175"/>
      <c r="LYV26" s="175"/>
      <c r="LYW26" s="175"/>
      <c r="LYX26" s="175"/>
      <c r="LYY26" s="175"/>
      <c r="LYZ26" s="175"/>
      <c r="LZA26" s="175"/>
      <c r="LZB26" s="175"/>
      <c r="LZC26" s="175"/>
      <c r="LZD26" s="175"/>
      <c r="LZE26" s="175"/>
      <c r="LZF26" s="175"/>
      <c r="LZG26" s="175"/>
      <c r="LZH26" s="175"/>
      <c r="LZI26" s="175"/>
      <c r="LZJ26" s="175"/>
      <c r="LZK26" s="175"/>
      <c r="LZL26" s="175"/>
      <c r="LZM26" s="175"/>
      <c r="LZN26" s="175"/>
      <c r="LZO26" s="175"/>
      <c r="LZP26" s="175"/>
      <c r="LZQ26" s="175"/>
      <c r="LZR26" s="175"/>
      <c r="LZS26" s="175"/>
      <c r="LZT26" s="175"/>
      <c r="LZU26" s="175"/>
      <c r="LZV26" s="175"/>
      <c r="LZW26" s="175"/>
      <c r="LZX26" s="175"/>
      <c r="LZY26" s="175"/>
      <c r="LZZ26" s="175"/>
      <c r="MAA26" s="175"/>
      <c r="MAB26" s="175"/>
      <c r="MAC26" s="175"/>
      <c r="MAD26" s="175"/>
      <c r="MAE26" s="175"/>
      <c r="MAF26" s="175"/>
      <c r="MAG26" s="175"/>
      <c r="MAH26" s="175"/>
      <c r="MAI26" s="175"/>
      <c r="MAJ26" s="175"/>
      <c r="MAK26" s="175"/>
      <c r="MAL26" s="175"/>
      <c r="MAM26" s="175"/>
      <c r="MAN26" s="175"/>
      <c r="MAO26" s="175"/>
      <c r="MAP26" s="175"/>
      <c r="MAQ26" s="175"/>
      <c r="MAR26" s="175"/>
      <c r="MAS26" s="175"/>
      <c r="MAT26" s="175"/>
      <c r="MAU26" s="175"/>
      <c r="MAV26" s="175"/>
      <c r="MAW26" s="175"/>
      <c r="MAX26" s="175"/>
      <c r="MAY26" s="175"/>
      <c r="MAZ26" s="175"/>
      <c r="MBA26" s="175"/>
      <c r="MBB26" s="175"/>
      <c r="MBC26" s="175"/>
      <c r="MBD26" s="175"/>
      <c r="MBE26" s="175"/>
      <c r="MBF26" s="175"/>
      <c r="MBG26" s="175"/>
      <c r="MBH26" s="175"/>
      <c r="MBI26" s="175"/>
      <c r="MBJ26" s="175"/>
      <c r="MBK26" s="175"/>
      <c r="MBL26" s="175"/>
      <c r="MBM26" s="175"/>
      <c r="MBN26" s="175"/>
      <c r="MBO26" s="175"/>
      <c r="MBP26" s="175"/>
      <c r="MBQ26" s="175"/>
      <c r="MBR26" s="175"/>
      <c r="MBS26" s="175"/>
      <c r="MBT26" s="175"/>
      <c r="MBU26" s="175"/>
      <c r="MBV26" s="175"/>
      <c r="MBW26" s="175"/>
      <c r="MBX26" s="175"/>
      <c r="MBY26" s="175"/>
      <c r="MBZ26" s="175"/>
      <c r="MCA26" s="175"/>
      <c r="MCB26" s="175"/>
      <c r="MCC26" s="175"/>
      <c r="MCD26" s="175"/>
      <c r="MCE26" s="175"/>
      <c r="MCF26" s="175"/>
      <c r="MCG26" s="175"/>
      <c r="MCH26" s="175"/>
      <c r="MCI26" s="175"/>
      <c r="MCJ26" s="175"/>
      <c r="MCK26" s="175"/>
      <c r="MCL26" s="175"/>
      <c r="MCM26" s="175"/>
      <c r="MCN26" s="175"/>
      <c r="MCO26" s="175"/>
      <c r="MCP26" s="175"/>
      <c r="MCQ26" s="175"/>
      <c r="MCR26" s="175"/>
      <c r="MCS26" s="175"/>
      <c r="MCT26" s="175"/>
      <c r="MCU26" s="175"/>
      <c r="MCV26" s="175"/>
      <c r="MCW26" s="175"/>
      <c r="MCX26" s="175"/>
      <c r="MCY26" s="175"/>
      <c r="MCZ26" s="175"/>
      <c r="MDA26" s="175"/>
      <c r="MDB26" s="175"/>
      <c r="MDC26" s="175"/>
      <c r="MDD26" s="175"/>
      <c r="MDE26" s="175"/>
      <c r="MDF26" s="175"/>
      <c r="MDG26" s="175"/>
      <c r="MDH26" s="175"/>
      <c r="MDI26" s="175"/>
      <c r="MDJ26" s="175"/>
      <c r="MDK26" s="175"/>
      <c r="MDL26" s="175"/>
      <c r="MDM26" s="175"/>
      <c r="MDN26" s="175"/>
      <c r="MDO26" s="175"/>
      <c r="MDP26" s="175"/>
      <c r="MDQ26" s="175"/>
      <c r="MDR26" s="175"/>
      <c r="MDS26" s="175"/>
      <c r="MDT26" s="175"/>
      <c r="MDU26" s="175"/>
      <c r="MDV26" s="175"/>
      <c r="MDW26" s="175"/>
      <c r="MDX26" s="175"/>
      <c r="MDY26" s="175"/>
      <c r="MDZ26" s="175"/>
      <c r="MEA26" s="175"/>
      <c r="MEB26" s="175"/>
      <c r="MEC26" s="175"/>
      <c r="MED26" s="175"/>
      <c r="MEE26" s="175"/>
      <c r="MEF26" s="175"/>
      <c r="MEG26" s="175"/>
      <c r="MEH26" s="175"/>
      <c r="MEI26" s="175"/>
      <c r="MEJ26" s="175"/>
      <c r="MEK26" s="175"/>
      <c r="MEL26" s="175"/>
      <c r="MEM26" s="175"/>
      <c r="MEN26" s="175"/>
      <c r="MEO26" s="175"/>
      <c r="MEP26" s="175"/>
      <c r="MEQ26" s="175"/>
      <c r="MER26" s="175"/>
      <c r="MES26" s="175"/>
      <c r="MET26" s="175"/>
      <c r="MEU26" s="175"/>
      <c r="MEV26" s="175"/>
      <c r="MEW26" s="175"/>
      <c r="MEX26" s="175"/>
      <c r="MEY26" s="175"/>
      <c r="MEZ26" s="175"/>
      <c r="MFA26" s="175"/>
      <c r="MFB26" s="175"/>
      <c r="MFC26" s="175"/>
      <c r="MFD26" s="175"/>
      <c r="MFE26" s="175"/>
      <c r="MFF26" s="175"/>
      <c r="MFG26" s="175"/>
      <c r="MFH26" s="175"/>
      <c r="MFI26" s="175"/>
      <c r="MFJ26" s="175"/>
      <c r="MFK26" s="175"/>
      <c r="MFL26" s="175"/>
      <c r="MFM26" s="175"/>
      <c r="MFN26" s="175"/>
      <c r="MFO26" s="175"/>
      <c r="MFP26" s="175"/>
      <c r="MFQ26" s="175"/>
      <c r="MFR26" s="175"/>
      <c r="MFS26" s="175"/>
      <c r="MFT26" s="175"/>
      <c r="MFU26" s="175"/>
      <c r="MFV26" s="175"/>
      <c r="MFW26" s="175"/>
      <c r="MFX26" s="175"/>
      <c r="MFY26" s="175"/>
      <c r="MFZ26" s="175"/>
      <c r="MGA26" s="175"/>
      <c r="MGB26" s="175"/>
      <c r="MGC26" s="175"/>
      <c r="MGD26" s="175"/>
      <c r="MGE26" s="175"/>
      <c r="MGF26" s="175"/>
      <c r="MGG26" s="175"/>
      <c r="MGH26" s="175"/>
      <c r="MGI26" s="175"/>
      <c r="MGJ26" s="175"/>
      <c r="MGK26" s="175"/>
      <c r="MGL26" s="175"/>
      <c r="MGM26" s="175"/>
      <c r="MGN26" s="175"/>
      <c r="MGO26" s="175"/>
      <c r="MGP26" s="175"/>
      <c r="MGQ26" s="175"/>
      <c r="MGR26" s="175"/>
      <c r="MGS26" s="175"/>
      <c r="MGT26" s="175"/>
      <c r="MGU26" s="175"/>
      <c r="MGV26" s="175"/>
      <c r="MGW26" s="175"/>
      <c r="MGX26" s="175"/>
      <c r="MGY26" s="175"/>
      <c r="MGZ26" s="175"/>
      <c r="MHA26" s="175"/>
      <c r="MHB26" s="175"/>
      <c r="MHC26" s="175"/>
      <c r="MHD26" s="175"/>
      <c r="MHE26" s="175"/>
      <c r="MHF26" s="175"/>
      <c r="MHG26" s="175"/>
      <c r="MHH26" s="175"/>
      <c r="MHI26" s="175"/>
      <c r="MHJ26" s="175"/>
      <c r="MHK26" s="175"/>
      <c r="MHL26" s="175"/>
      <c r="MHM26" s="175"/>
      <c r="MHN26" s="175"/>
      <c r="MHO26" s="175"/>
      <c r="MHP26" s="175"/>
      <c r="MHQ26" s="175"/>
      <c r="MHR26" s="175"/>
      <c r="MHS26" s="175"/>
      <c r="MHT26" s="175"/>
      <c r="MHU26" s="175"/>
      <c r="MHV26" s="175"/>
      <c r="MHW26" s="175"/>
      <c r="MHX26" s="175"/>
      <c r="MHY26" s="175"/>
      <c r="MHZ26" s="175"/>
      <c r="MIA26" s="175"/>
      <c r="MIB26" s="175"/>
      <c r="MIC26" s="175"/>
      <c r="MID26" s="175"/>
      <c r="MIE26" s="175"/>
      <c r="MIF26" s="175"/>
      <c r="MIG26" s="175"/>
      <c r="MIH26" s="175"/>
      <c r="MII26" s="175"/>
      <c r="MIJ26" s="175"/>
      <c r="MIK26" s="175"/>
      <c r="MIL26" s="175"/>
      <c r="MIM26" s="175"/>
      <c r="MIN26" s="175"/>
      <c r="MIO26" s="175"/>
      <c r="MIP26" s="175"/>
      <c r="MIQ26" s="175"/>
      <c r="MIR26" s="175"/>
      <c r="MIS26" s="175"/>
      <c r="MIT26" s="175"/>
      <c r="MIU26" s="175"/>
      <c r="MIV26" s="175"/>
      <c r="MIW26" s="175"/>
      <c r="MIX26" s="175"/>
      <c r="MIY26" s="175"/>
      <c r="MIZ26" s="175"/>
      <c r="MJA26" s="175"/>
      <c r="MJB26" s="175"/>
      <c r="MJC26" s="175"/>
      <c r="MJD26" s="175"/>
      <c r="MJE26" s="175"/>
      <c r="MJF26" s="175"/>
      <c r="MJG26" s="175"/>
      <c r="MJH26" s="175"/>
      <c r="MJI26" s="175"/>
      <c r="MJJ26" s="175"/>
      <c r="MJK26" s="175"/>
      <c r="MJL26" s="175"/>
      <c r="MJM26" s="175"/>
      <c r="MJN26" s="175"/>
      <c r="MJO26" s="175"/>
      <c r="MJP26" s="175"/>
      <c r="MJQ26" s="175"/>
      <c r="MJR26" s="175"/>
      <c r="MJS26" s="175"/>
      <c r="MJT26" s="175"/>
      <c r="MJU26" s="175"/>
      <c r="MJV26" s="175"/>
      <c r="MJW26" s="175"/>
      <c r="MJX26" s="175"/>
      <c r="MJY26" s="175"/>
      <c r="MJZ26" s="175"/>
      <c r="MKA26" s="175"/>
      <c r="MKB26" s="175"/>
      <c r="MKC26" s="175"/>
      <c r="MKD26" s="175"/>
      <c r="MKE26" s="175"/>
      <c r="MKF26" s="175"/>
      <c r="MKG26" s="175"/>
      <c r="MKH26" s="175"/>
      <c r="MKI26" s="175"/>
      <c r="MKJ26" s="175"/>
      <c r="MKK26" s="175"/>
      <c r="MKL26" s="175"/>
      <c r="MKM26" s="175"/>
      <c r="MKN26" s="175"/>
      <c r="MKO26" s="175"/>
      <c r="MKP26" s="175"/>
      <c r="MKQ26" s="175"/>
      <c r="MKR26" s="175"/>
      <c r="MKS26" s="175"/>
      <c r="MKT26" s="175"/>
      <c r="MKU26" s="175"/>
      <c r="MKV26" s="175"/>
      <c r="MKW26" s="175"/>
      <c r="MKX26" s="175"/>
      <c r="MKY26" s="175"/>
      <c r="MKZ26" s="175"/>
      <c r="MLA26" s="175"/>
      <c r="MLB26" s="175"/>
      <c r="MLC26" s="175"/>
      <c r="MLD26" s="175"/>
      <c r="MLE26" s="175"/>
      <c r="MLF26" s="175"/>
      <c r="MLG26" s="175"/>
      <c r="MLH26" s="175"/>
      <c r="MLI26" s="175"/>
      <c r="MLJ26" s="175"/>
      <c r="MLK26" s="175"/>
      <c r="MLL26" s="175"/>
      <c r="MLM26" s="175"/>
      <c r="MLN26" s="175"/>
      <c r="MLO26" s="175"/>
      <c r="MLP26" s="175"/>
      <c r="MLQ26" s="175"/>
      <c r="MLR26" s="175"/>
      <c r="MLS26" s="175"/>
      <c r="MLT26" s="175"/>
      <c r="MLU26" s="175"/>
      <c r="MLV26" s="175"/>
      <c r="MLW26" s="175"/>
      <c r="MLX26" s="175"/>
      <c r="MLY26" s="175"/>
      <c r="MLZ26" s="175"/>
      <c r="MMA26" s="175"/>
      <c r="MMB26" s="175"/>
      <c r="MMC26" s="175"/>
      <c r="MMD26" s="175"/>
      <c r="MME26" s="175"/>
      <c r="MMF26" s="175"/>
      <c r="MMG26" s="175"/>
      <c r="MMH26" s="175"/>
      <c r="MMI26" s="175"/>
      <c r="MMJ26" s="175"/>
      <c r="MMK26" s="175"/>
      <c r="MML26" s="175"/>
      <c r="MMM26" s="175"/>
      <c r="MMN26" s="175"/>
      <c r="MMO26" s="175"/>
      <c r="MMP26" s="175"/>
      <c r="MMQ26" s="175"/>
      <c r="MMR26" s="175"/>
      <c r="MMS26" s="175"/>
      <c r="MMT26" s="175"/>
      <c r="MMU26" s="175"/>
      <c r="MMV26" s="175"/>
      <c r="MMW26" s="175"/>
      <c r="MMX26" s="175"/>
      <c r="MMY26" s="175"/>
      <c r="MMZ26" s="175"/>
      <c r="MNA26" s="175"/>
      <c r="MNB26" s="175"/>
      <c r="MNC26" s="175"/>
      <c r="MND26" s="175"/>
      <c r="MNE26" s="175"/>
      <c r="MNF26" s="175"/>
      <c r="MNG26" s="175"/>
      <c r="MNH26" s="175"/>
      <c r="MNI26" s="175"/>
      <c r="MNJ26" s="175"/>
      <c r="MNK26" s="175"/>
      <c r="MNL26" s="175"/>
      <c r="MNM26" s="175"/>
      <c r="MNN26" s="175"/>
      <c r="MNO26" s="175"/>
      <c r="MNP26" s="175"/>
      <c r="MNQ26" s="175"/>
      <c r="MNR26" s="175"/>
      <c r="MNS26" s="175"/>
      <c r="MNT26" s="175"/>
      <c r="MNU26" s="175"/>
      <c r="MNV26" s="175"/>
      <c r="MNW26" s="175"/>
      <c r="MNX26" s="175"/>
      <c r="MNY26" s="175"/>
      <c r="MNZ26" s="175"/>
      <c r="MOA26" s="175"/>
      <c r="MOB26" s="175"/>
      <c r="MOC26" s="175"/>
      <c r="MOD26" s="175"/>
      <c r="MOE26" s="175"/>
      <c r="MOF26" s="175"/>
      <c r="MOG26" s="175"/>
      <c r="MOH26" s="175"/>
      <c r="MOI26" s="175"/>
      <c r="MOJ26" s="175"/>
      <c r="MOK26" s="175"/>
      <c r="MOL26" s="175"/>
      <c r="MOM26" s="175"/>
      <c r="MON26" s="175"/>
      <c r="MOO26" s="175"/>
      <c r="MOP26" s="175"/>
      <c r="MOQ26" s="175"/>
      <c r="MOR26" s="175"/>
      <c r="MOS26" s="175"/>
      <c r="MOT26" s="175"/>
      <c r="MOU26" s="175"/>
      <c r="MOV26" s="175"/>
      <c r="MOW26" s="175"/>
      <c r="MOX26" s="175"/>
      <c r="MOY26" s="175"/>
      <c r="MOZ26" s="175"/>
      <c r="MPA26" s="175"/>
      <c r="MPB26" s="175"/>
      <c r="MPC26" s="175"/>
      <c r="MPD26" s="175"/>
      <c r="MPE26" s="175"/>
      <c r="MPF26" s="175"/>
      <c r="MPG26" s="175"/>
      <c r="MPH26" s="175"/>
      <c r="MPI26" s="175"/>
      <c r="MPJ26" s="175"/>
      <c r="MPK26" s="175"/>
      <c r="MPL26" s="175"/>
      <c r="MPM26" s="175"/>
      <c r="MPN26" s="175"/>
      <c r="MPO26" s="175"/>
      <c r="MPP26" s="175"/>
      <c r="MPQ26" s="175"/>
      <c r="MPR26" s="175"/>
      <c r="MPS26" s="175"/>
      <c r="MPT26" s="175"/>
      <c r="MPU26" s="175"/>
      <c r="MPV26" s="175"/>
      <c r="MPW26" s="175"/>
      <c r="MPX26" s="175"/>
      <c r="MPY26" s="175"/>
      <c r="MPZ26" s="175"/>
      <c r="MQA26" s="175"/>
      <c r="MQB26" s="175"/>
      <c r="MQC26" s="175"/>
      <c r="MQD26" s="175"/>
      <c r="MQE26" s="175"/>
      <c r="MQF26" s="175"/>
      <c r="MQG26" s="175"/>
      <c r="MQH26" s="175"/>
      <c r="MQI26" s="175"/>
      <c r="MQJ26" s="175"/>
      <c r="MQK26" s="175"/>
      <c r="MQL26" s="175"/>
      <c r="MQM26" s="175"/>
      <c r="MQN26" s="175"/>
      <c r="MQO26" s="175"/>
      <c r="MQP26" s="175"/>
      <c r="MQQ26" s="175"/>
      <c r="MQR26" s="175"/>
      <c r="MQS26" s="175"/>
      <c r="MQT26" s="175"/>
      <c r="MQU26" s="175"/>
      <c r="MQV26" s="175"/>
      <c r="MQW26" s="175"/>
      <c r="MQX26" s="175"/>
      <c r="MQY26" s="175"/>
      <c r="MQZ26" s="175"/>
      <c r="MRA26" s="175"/>
      <c r="MRB26" s="175"/>
      <c r="MRC26" s="175"/>
      <c r="MRD26" s="175"/>
      <c r="MRE26" s="175"/>
      <c r="MRF26" s="175"/>
      <c r="MRG26" s="175"/>
      <c r="MRH26" s="175"/>
      <c r="MRI26" s="175"/>
      <c r="MRJ26" s="175"/>
      <c r="MRK26" s="175"/>
      <c r="MRL26" s="175"/>
      <c r="MRM26" s="175"/>
      <c r="MRN26" s="175"/>
      <c r="MRO26" s="175"/>
      <c r="MRP26" s="175"/>
      <c r="MRQ26" s="175"/>
      <c r="MRR26" s="175"/>
      <c r="MRS26" s="175"/>
      <c r="MRT26" s="175"/>
      <c r="MRU26" s="175"/>
      <c r="MRV26" s="175"/>
      <c r="MRW26" s="175"/>
      <c r="MRX26" s="175"/>
      <c r="MRY26" s="175"/>
      <c r="MRZ26" s="175"/>
      <c r="MSA26" s="175"/>
      <c r="MSB26" s="175"/>
      <c r="MSC26" s="175"/>
      <c r="MSD26" s="175"/>
      <c r="MSE26" s="175"/>
      <c r="MSF26" s="175"/>
      <c r="MSG26" s="175"/>
      <c r="MSH26" s="175"/>
      <c r="MSI26" s="175"/>
      <c r="MSJ26" s="175"/>
      <c r="MSK26" s="175"/>
      <c r="MSL26" s="175"/>
      <c r="MSM26" s="175"/>
      <c r="MSN26" s="175"/>
      <c r="MSO26" s="175"/>
      <c r="MSP26" s="175"/>
      <c r="MSQ26" s="175"/>
      <c r="MSR26" s="175"/>
      <c r="MSS26" s="175"/>
      <c r="MST26" s="175"/>
      <c r="MSU26" s="175"/>
      <c r="MSV26" s="175"/>
      <c r="MSW26" s="175"/>
      <c r="MSX26" s="175"/>
      <c r="MSY26" s="175"/>
      <c r="MSZ26" s="175"/>
      <c r="MTA26" s="175"/>
      <c r="MTB26" s="175"/>
      <c r="MTC26" s="175"/>
      <c r="MTD26" s="175"/>
      <c r="MTE26" s="175"/>
      <c r="MTF26" s="175"/>
      <c r="MTG26" s="175"/>
      <c r="MTH26" s="175"/>
      <c r="MTI26" s="175"/>
      <c r="MTJ26" s="175"/>
      <c r="MTK26" s="175"/>
      <c r="MTL26" s="175"/>
      <c r="MTM26" s="175"/>
      <c r="MTN26" s="175"/>
      <c r="MTO26" s="175"/>
      <c r="MTP26" s="175"/>
      <c r="MTQ26" s="175"/>
      <c r="MTR26" s="175"/>
      <c r="MTS26" s="175"/>
      <c r="MTT26" s="175"/>
      <c r="MTU26" s="175"/>
      <c r="MTV26" s="175"/>
      <c r="MTW26" s="175"/>
      <c r="MTX26" s="175"/>
      <c r="MTY26" s="175"/>
      <c r="MTZ26" s="175"/>
      <c r="MUA26" s="175"/>
      <c r="MUB26" s="175"/>
      <c r="MUC26" s="175"/>
      <c r="MUD26" s="175"/>
      <c r="MUE26" s="175"/>
      <c r="MUF26" s="175"/>
      <c r="MUG26" s="175"/>
      <c r="MUH26" s="175"/>
      <c r="MUI26" s="175"/>
      <c r="MUJ26" s="175"/>
      <c r="MUK26" s="175"/>
      <c r="MUL26" s="175"/>
      <c r="MUM26" s="175"/>
      <c r="MUN26" s="175"/>
      <c r="MUO26" s="175"/>
      <c r="MUP26" s="175"/>
      <c r="MUQ26" s="175"/>
      <c r="MUR26" s="175"/>
      <c r="MUS26" s="175"/>
      <c r="MUT26" s="175"/>
      <c r="MUU26" s="175"/>
      <c r="MUV26" s="175"/>
      <c r="MUW26" s="175"/>
      <c r="MUX26" s="175"/>
      <c r="MUY26" s="175"/>
      <c r="MUZ26" s="175"/>
      <c r="MVA26" s="175"/>
      <c r="MVB26" s="175"/>
      <c r="MVC26" s="175"/>
      <c r="MVD26" s="175"/>
      <c r="MVE26" s="175"/>
      <c r="MVF26" s="175"/>
      <c r="MVG26" s="175"/>
      <c r="MVH26" s="175"/>
      <c r="MVI26" s="175"/>
      <c r="MVJ26" s="175"/>
      <c r="MVK26" s="175"/>
      <c r="MVL26" s="175"/>
      <c r="MVM26" s="175"/>
      <c r="MVN26" s="175"/>
      <c r="MVO26" s="175"/>
      <c r="MVP26" s="175"/>
      <c r="MVQ26" s="175"/>
      <c r="MVR26" s="175"/>
      <c r="MVS26" s="175"/>
      <c r="MVT26" s="175"/>
      <c r="MVU26" s="175"/>
      <c r="MVV26" s="175"/>
      <c r="MVW26" s="175"/>
      <c r="MVX26" s="175"/>
      <c r="MVY26" s="175"/>
      <c r="MVZ26" s="175"/>
      <c r="MWA26" s="175"/>
      <c r="MWB26" s="175"/>
      <c r="MWC26" s="175"/>
      <c r="MWD26" s="175"/>
      <c r="MWE26" s="175"/>
      <c r="MWF26" s="175"/>
      <c r="MWG26" s="175"/>
      <c r="MWH26" s="175"/>
      <c r="MWI26" s="175"/>
      <c r="MWJ26" s="175"/>
      <c r="MWK26" s="175"/>
      <c r="MWL26" s="175"/>
      <c r="MWM26" s="175"/>
      <c r="MWN26" s="175"/>
      <c r="MWO26" s="175"/>
      <c r="MWP26" s="175"/>
      <c r="MWQ26" s="175"/>
      <c r="MWR26" s="175"/>
      <c r="MWS26" s="175"/>
      <c r="MWT26" s="175"/>
      <c r="MWU26" s="175"/>
      <c r="MWV26" s="175"/>
      <c r="MWW26" s="175"/>
      <c r="MWX26" s="175"/>
      <c r="MWY26" s="175"/>
      <c r="MWZ26" s="175"/>
      <c r="MXA26" s="175"/>
      <c r="MXB26" s="175"/>
      <c r="MXC26" s="175"/>
      <c r="MXD26" s="175"/>
      <c r="MXE26" s="175"/>
      <c r="MXF26" s="175"/>
      <c r="MXG26" s="175"/>
      <c r="MXH26" s="175"/>
      <c r="MXI26" s="175"/>
      <c r="MXJ26" s="175"/>
      <c r="MXK26" s="175"/>
      <c r="MXL26" s="175"/>
      <c r="MXM26" s="175"/>
      <c r="MXN26" s="175"/>
      <c r="MXO26" s="175"/>
      <c r="MXP26" s="175"/>
      <c r="MXQ26" s="175"/>
      <c r="MXR26" s="175"/>
      <c r="MXS26" s="175"/>
      <c r="MXT26" s="175"/>
      <c r="MXU26" s="175"/>
      <c r="MXV26" s="175"/>
      <c r="MXW26" s="175"/>
      <c r="MXX26" s="175"/>
      <c r="MXY26" s="175"/>
      <c r="MXZ26" s="175"/>
      <c r="MYA26" s="175"/>
      <c r="MYB26" s="175"/>
      <c r="MYC26" s="175"/>
      <c r="MYD26" s="175"/>
      <c r="MYE26" s="175"/>
      <c r="MYF26" s="175"/>
      <c r="MYG26" s="175"/>
      <c r="MYH26" s="175"/>
      <c r="MYI26" s="175"/>
      <c r="MYJ26" s="175"/>
      <c r="MYK26" s="175"/>
      <c r="MYL26" s="175"/>
      <c r="MYM26" s="175"/>
      <c r="MYN26" s="175"/>
      <c r="MYO26" s="175"/>
      <c r="MYP26" s="175"/>
      <c r="MYQ26" s="175"/>
      <c r="MYR26" s="175"/>
      <c r="MYS26" s="175"/>
      <c r="MYT26" s="175"/>
      <c r="MYU26" s="175"/>
      <c r="MYV26" s="175"/>
      <c r="MYW26" s="175"/>
      <c r="MYX26" s="175"/>
      <c r="MYY26" s="175"/>
      <c r="MYZ26" s="175"/>
      <c r="MZA26" s="175"/>
      <c r="MZB26" s="175"/>
      <c r="MZC26" s="175"/>
      <c r="MZD26" s="175"/>
      <c r="MZE26" s="175"/>
      <c r="MZF26" s="175"/>
      <c r="MZG26" s="175"/>
      <c r="MZH26" s="175"/>
      <c r="MZI26" s="175"/>
      <c r="MZJ26" s="175"/>
      <c r="MZK26" s="175"/>
      <c r="MZL26" s="175"/>
      <c r="MZM26" s="175"/>
      <c r="MZN26" s="175"/>
      <c r="MZO26" s="175"/>
      <c r="MZP26" s="175"/>
      <c r="MZQ26" s="175"/>
      <c r="MZR26" s="175"/>
      <c r="MZS26" s="175"/>
      <c r="MZT26" s="175"/>
      <c r="MZU26" s="175"/>
      <c r="MZV26" s="175"/>
      <c r="MZW26" s="175"/>
      <c r="MZX26" s="175"/>
      <c r="MZY26" s="175"/>
      <c r="MZZ26" s="175"/>
      <c r="NAA26" s="175"/>
      <c r="NAB26" s="175"/>
      <c r="NAC26" s="175"/>
      <c r="NAD26" s="175"/>
      <c r="NAE26" s="175"/>
      <c r="NAF26" s="175"/>
      <c r="NAG26" s="175"/>
      <c r="NAH26" s="175"/>
      <c r="NAI26" s="175"/>
      <c r="NAJ26" s="175"/>
      <c r="NAK26" s="175"/>
      <c r="NAL26" s="175"/>
      <c r="NAM26" s="175"/>
      <c r="NAN26" s="175"/>
      <c r="NAO26" s="175"/>
      <c r="NAP26" s="175"/>
      <c r="NAQ26" s="175"/>
      <c r="NAR26" s="175"/>
      <c r="NAS26" s="175"/>
      <c r="NAT26" s="175"/>
      <c r="NAU26" s="175"/>
      <c r="NAV26" s="175"/>
      <c r="NAW26" s="175"/>
      <c r="NAX26" s="175"/>
      <c r="NAY26" s="175"/>
      <c r="NAZ26" s="175"/>
      <c r="NBA26" s="175"/>
      <c r="NBB26" s="175"/>
      <c r="NBC26" s="175"/>
      <c r="NBD26" s="175"/>
      <c r="NBE26" s="175"/>
      <c r="NBF26" s="175"/>
      <c r="NBG26" s="175"/>
      <c r="NBH26" s="175"/>
      <c r="NBI26" s="175"/>
      <c r="NBJ26" s="175"/>
      <c r="NBK26" s="175"/>
      <c r="NBL26" s="175"/>
      <c r="NBM26" s="175"/>
      <c r="NBN26" s="175"/>
      <c r="NBO26" s="175"/>
      <c r="NBP26" s="175"/>
      <c r="NBQ26" s="175"/>
      <c r="NBR26" s="175"/>
      <c r="NBS26" s="175"/>
      <c r="NBT26" s="175"/>
      <c r="NBU26" s="175"/>
      <c r="NBV26" s="175"/>
      <c r="NBW26" s="175"/>
      <c r="NBX26" s="175"/>
      <c r="NBY26" s="175"/>
      <c r="NBZ26" s="175"/>
      <c r="NCA26" s="175"/>
      <c r="NCB26" s="175"/>
      <c r="NCC26" s="175"/>
      <c r="NCD26" s="175"/>
      <c r="NCE26" s="175"/>
      <c r="NCF26" s="175"/>
      <c r="NCG26" s="175"/>
      <c r="NCH26" s="175"/>
      <c r="NCI26" s="175"/>
      <c r="NCJ26" s="175"/>
      <c r="NCK26" s="175"/>
      <c r="NCL26" s="175"/>
      <c r="NCM26" s="175"/>
      <c r="NCN26" s="175"/>
      <c r="NCO26" s="175"/>
      <c r="NCP26" s="175"/>
      <c r="NCQ26" s="175"/>
      <c r="NCR26" s="175"/>
      <c r="NCS26" s="175"/>
      <c r="NCT26" s="175"/>
      <c r="NCU26" s="175"/>
      <c r="NCV26" s="175"/>
      <c r="NCW26" s="175"/>
      <c r="NCX26" s="175"/>
      <c r="NCY26" s="175"/>
      <c r="NCZ26" s="175"/>
      <c r="NDA26" s="175"/>
      <c r="NDB26" s="175"/>
      <c r="NDC26" s="175"/>
      <c r="NDD26" s="175"/>
      <c r="NDE26" s="175"/>
      <c r="NDF26" s="175"/>
      <c r="NDG26" s="175"/>
      <c r="NDH26" s="175"/>
      <c r="NDI26" s="175"/>
      <c r="NDJ26" s="175"/>
      <c r="NDK26" s="175"/>
      <c r="NDL26" s="175"/>
      <c r="NDM26" s="175"/>
      <c r="NDN26" s="175"/>
      <c r="NDO26" s="175"/>
      <c r="NDP26" s="175"/>
      <c r="NDQ26" s="175"/>
      <c r="NDR26" s="175"/>
      <c r="NDS26" s="175"/>
      <c r="NDT26" s="175"/>
      <c r="NDU26" s="175"/>
      <c r="NDV26" s="175"/>
      <c r="NDW26" s="175"/>
      <c r="NDX26" s="175"/>
      <c r="NDY26" s="175"/>
      <c r="NDZ26" s="175"/>
      <c r="NEA26" s="175"/>
      <c r="NEB26" s="175"/>
      <c r="NEC26" s="175"/>
      <c r="NED26" s="175"/>
      <c r="NEE26" s="175"/>
      <c r="NEF26" s="175"/>
      <c r="NEG26" s="175"/>
      <c r="NEH26" s="175"/>
      <c r="NEI26" s="175"/>
      <c r="NEJ26" s="175"/>
      <c r="NEK26" s="175"/>
      <c r="NEL26" s="175"/>
      <c r="NEM26" s="175"/>
      <c r="NEN26" s="175"/>
      <c r="NEO26" s="175"/>
      <c r="NEP26" s="175"/>
      <c r="NEQ26" s="175"/>
      <c r="NER26" s="175"/>
      <c r="NES26" s="175"/>
      <c r="NET26" s="175"/>
      <c r="NEU26" s="175"/>
      <c r="NEV26" s="175"/>
      <c r="NEW26" s="175"/>
      <c r="NEX26" s="175"/>
      <c r="NEY26" s="175"/>
      <c r="NEZ26" s="175"/>
      <c r="NFA26" s="175"/>
      <c r="NFB26" s="175"/>
      <c r="NFC26" s="175"/>
      <c r="NFD26" s="175"/>
      <c r="NFE26" s="175"/>
      <c r="NFF26" s="175"/>
      <c r="NFG26" s="175"/>
      <c r="NFH26" s="175"/>
      <c r="NFI26" s="175"/>
      <c r="NFJ26" s="175"/>
      <c r="NFK26" s="175"/>
      <c r="NFL26" s="175"/>
      <c r="NFM26" s="175"/>
      <c r="NFN26" s="175"/>
      <c r="NFO26" s="175"/>
      <c r="NFP26" s="175"/>
      <c r="NFQ26" s="175"/>
      <c r="NFR26" s="175"/>
      <c r="NFS26" s="175"/>
      <c r="NFT26" s="175"/>
      <c r="NFU26" s="175"/>
      <c r="NFV26" s="175"/>
      <c r="NFW26" s="175"/>
      <c r="NFX26" s="175"/>
      <c r="NFY26" s="175"/>
      <c r="NFZ26" s="175"/>
      <c r="NGA26" s="175"/>
      <c r="NGB26" s="175"/>
      <c r="NGC26" s="175"/>
      <c r="NGD26" s="175"/>
      <c r="NGE26" s="175"/>
      <c r="NGF26" s="175"/>
      <c r="NGG26" s="175"/>
      <c r="NGH26" s="175"/>
      <c r="NGI26" s="175"/>
      <c r="NGJ26" s="175"/>
      <c r="NGK26" s="175"/>
      <c r="NGL26" s="175"/>
      <c r="NGM26" s="175"/>
      <c r="NGN26" s="175"/>
      <c r="NGO26" s="175"/>
      <c r="NGP26" s="175"/>
      <c r="NGQ26" s="175"/>
      <c r="NGR26" s="175"/>
      <c r="NGS26" s="175"/>
      <c r="NGT26" s="175"/>
      <c r="NGU26" s="175"/>
      <c r="NGV26" s="175"/>
      <c r="NGW26" s="175"/>
      <c r="NGX26" s="175"/>
      <c r="NGY26" s="175"/>
      <c r="NGZ26" s="175"/>
      <c r="NHA26" s="175"/>
      <c r="NHB26" s="175"/>
      <c r="NHC26" s="175"/>
      <c r="NHD26" s="175"/>
      <c r="NHE26" s="175"/>
      <c r="NHF26" s="175"/>
      <c r="NHG26" s="175"/>
      <c r="NHH26" s="175"/>
      <c r="NHI26" s="175"/>
      <c r="NHJ26" s="175"/>
      <c r="NHK26" s="175"/>
      <c r="NHL26" s="175"/>
      <c r="NHM26" s="175"/>
      <c r="NHN26" s="175"/>
      <c r="NHO26" s="175"/>
      <c r="NHP26" s="175"/>
      <c r="NHQ26" s="175"/>
      <c r="NHR26" s="175"/>
      <c r="NHS26" s="175"/>
      <c r="NHT26" s="175"/>
      <c r="NHU26" s="175"/>
      <c r="NHV26" s="175"/>
      <c r="NHW26" s="175"/>
      <c r="NHX26" s="175"/>
      <c r="NHY26" s="175"/>
      <c r="NHZ26" s="175"/>
      <c r="NIA26" s="175"/>
      <c r="NIB26" s="175"/>
      <c r="NIC26" s="175"/>
      <c r="NID26" s="175"/>
      <c r="NIE26" s="175"/>
      <c r="NIF26" s="175"/>
      <c r="NIG26" s="175"/>
      <c r="NIH26" s="175"/>
      <c r="NII26" s="175"/>
      <c r="NIJ26" s="175"/>
      <c r="NIK26" s="175"/>
      <c r="NIL26" s="175"/>
      <c r="NIM26" s="175"/>
      <c r="NIN26" s="175"/>
      <c r="NIO26" s="175"/>
      <c r="NIP26" s="175"/>
      <c r="NIQ26" s="175"/>
      <c r="NIR26" s="175"/>
      <c r="NIS26" s="175"/>
      <c r="NIT26" s="175"/>
      <c r="NIU26" s="175"/>
      <c r="NIV26" s="175"/>
      <c r="NIW26" s="175"/>
      <c r="NIX26" s="175"/>
      <c r="NIY26" s="175"/>
      <c r="NIZ26" s="175"/>
      <c r="NJA26" s="175"/>
      <c r="NJB26" s="175"/>
      <c r="NJC26" s="175"/>
      <c r="NJD26" s="175"/>
      <c r="NJE26" s="175"/>
      <c r="NJF26" s="175"/>
      <c r="NJG26" s="175"/>
      <c r="NJH26" s="175"/>
      <c r="NJI26" s="175"/>
      <c r="NJJ26" s="175"/>
      <c r="NJK26" s="175"/>
      <c r="NJL26" s="175"/>
      <c r="NJM26" s="175"/>
      <c r="NJN26" s="175"/>
      <c r="NJO26" s="175"/>
      <c r="NJP26" s="175"/>
      <c r="NJQ26" s="175"/>
      <c r="NJR26" s="175"/>
      <c r="NJS26" s="175"/>
      <c r="NJT26" s="175"/>
      <c r="NJU26" s="175"/>
      <c r="NJV26" s="175"/>
      <c r="NJW26" s="175"/>
      <c r="NJX26" s="175"/>
      <c r="NJY26" s="175"/>
      <c r="NJZ26" s="175"/>
      <c r="NKA26" s="175"/>
      <c r="NKB26" s="175"/>
      <c r="NKC26" s="175"/>
      <c r="NKD26" s="175"/>
      <c r="NKE26" s="175"/>
      <c r="NKF26" s="175"/>
      <c r="NKG26" s="175"/>
      <c r="NKH26" s="175"/>
      <c r="NKI26" s="175"/>
      <c r="NKJ26" s="175"/>
      <c r="NKK26" s="175"/>
      <c r="NKL26" s="175"/>
      <c r="NKM26" s="175"/>
      <c r="NKN26" s="175"/>
      <c r="NKO26" s="175"/>
      <c r="NKP26" s="175"/>
      <c r="NKQ26" s="175"/>
      <c r="NKR26" s="175"/>
      <c r="NKS26" s="175"/>
      <c r="NKT26" s="175"/>
      <c r="NKU26" s="175"/>
      <c r="NKV26" s="175"/>
      <c r="NKW26" s="175"/>
      <c r="NKX26" s="175"/>
      <c r="NKY26" s="175"/>
      <c r="NKZ26" s="175"/>
      <c r="NLA26" s="175"/>
      <c r="NLB26" s="175"/>
      <c r="NLC26" s="175"/>
      <c r="NLD26" s="175"/>
      <c r="NLE26" s="175"/>
      <c r="NLF26" s="175"/>
      <c r="NLG26" s="175"/>
      <c r="NLH26" s="175"/>
      <c r="NLI26" s="175"/>
      <c r="NLJ26" s="175"/>
      <c r="NLK26" s="175"/>
      <c r="NLL26" s="175"/>
      <c r="NLM26" s="175"/>
      <c r="NLN26" s="175"/>
      <c r="NLO26" s="175"/>
      <c r="NLP26" s="175"/>
      <c r="NLQ26" s="175"/>
      <c r="NLR26" s="175"/>
      <c r="NLS26" s="175"/>
      <c r="NLT26" s="175"/>
      <c r="NLU26" s="175"/>
      <c r="NLV26" s="175"/>
      <c r="NLW26" s="175"/>
      <c r="NLX26" s="175"/>
      <c r="NLY26" s="175"/>
      <c r="NLZ26" s="175"/>
      <c r="NMA26" s="175"/>
      <c r="NMB26" s="175"/>
      <c r="NMC26" s="175"/>
      <c r="NMD26" s="175"/>
      <c r="NME26" s="175"/>
      <c r="NMF26" s="175"/>
      <c r="NMG26" s="175"/>
      <c r="NMH26" s="175"/>
      <c r="NMI26" s="175"/>
      <c r="NMJ26" s="175"/>
      <c r="NMK26" s="175"/>
      <c r="NML26" s="175"/>
      <c r="NMM26" s="175"/>
      <c r="NMN26" s="175"/>
      <c r="NMO26" s="175"/>
      <c r="NMP26" s="175"/>
      <c r="NMQ26" s="175"/>
      <c r="NMR26" s="175"/>
      <c r="NMS26" s="175"/>
      <c r="NMT26" s="175"/>
      <c r="NMU26" s="175"/>
      <c r="NMV26" s="175"/>
      <c r="NMW26" s="175"/>
      <c r="NMX26" s="175"/>
      <c r="NMY26" s="175"/>
      <c r="NMZ26" s="175"/>
      <c r="NNA26" s="175"/>
      <c r="NNB26" s="175"/>
      <c r="NNC26" s="175"/>
      <c r="NND26" s="175"/>
      <c r="NNE26" s="175"/>
      <c r="NNF26" s="175"/>
      <c r="NNG26" s="175"/>
      <c r="NNH26" s="175"/>
      <c r="NNI26" s="175"/>
      <c r="NNJ26" s="175"/>
      <c r="NNK26" s="175"/>
      <c r="NNL26" s="175"/>
      <c r="NNM26" s="175"/>
      <c r="NNN26" s="175"/>
      <c r="NNO26" s="175"/>
      <c r="NNP26" s="175"/>
      <c r="NNQ26" s="175"/>
      <c r="NNR26" s="175"/>
      <c r="NNS26" s="175"/>
      <c r="NNT26" s="175"/>
      <c r="NNU26" s="175"/>
      <c r="NNV26" s="175"/>
      <c r="NNW26" s="175"/>
      <c r="NNX26" s="175"/>
      <c r="NNY26" s="175"/>
      <c r="NNZ26" s="175"/>
      <c r="NOA26" s="175"/>
      <c r="NOB26" s="175"/>
      <c r="NOC26" s="175"/>
      <c r="NOD26" s="175"/>
      <c r="NOE26" s="175"/>
      <c r="NOF26" s="175"/>
      <c r="NOG26" s="175"/>
      <c r="NOH26" s="175"/>
      <c r="NOI26" s="175"/>
      <c r="NOJ26" s="175"/>
      <c r="NOK26" s="175"/>
      <c r="NOL26" s="175"/>
      <c r="NOM26" s="175"/>
      <c r="NON26" s="175"/>
      <c r="NOO26" s="175"/>
      <c r="NOP26" s="175"/>
      <c r="NOQ26" s="175"/>
      <c r="NOR26" s="175"/>
      <c r="NOS26" s="175"/>
      <c r="NOT26" s="175"/>
      <c r="NOU26" s="175"/>
      <c r="NOV26" s="175"/>
      <c r="NOW26" s="175"/>
      <c r="NOX26" s="175"/>
      <c r="NOY26" s="175"/>
      <c r="NOZ26" s="175"/>
      <c r="NPA26" s="175"/>
      <c r="NPB26" s="175"/>
      <c r="NPC26" s="175"/>
      <c r="NPD26" s="175"/>
      <c r="NPE26" s="175"/>
      <c r="NPF26" s="175"/>
      <c r="NPG26" s="175"/>
      <c r="NPH26" s="175"/>
      <c r="NPI26" s="175"/>
      <c r="NPJ26" s="175"/>
      <c r="NPK26" s="175"/>
      <c r="NPL26" s="175"/>
      <c r="NPM26" s="175"/>
      <c r="NPN26" s="175"/>
      <c r="NPO26" s="175"/>
      <c r="NPP26" s="175"/>
      <c r="NPQ26" s="175"/>
      <c r="NPR26" s="175"/>
      <c r="NPS26" s="175"/>
      <c r="NPT26" s="175"/>
      <c r="NPU26" s="175"/>
      <c r="NPV26" s="175"/>
      <c r="NPW26" s="175"/>
      <c r="NPX26" s="175"/>
      <c r="NPY26" s="175"/>
      <c r="NPZ26" s="175"/>
      <c r="NQA26" s="175"/>
      <c r="NQB26" s="175"/>
      <c r="NQC26" s="175"/>
      <c r="NQD26" s="175"/>
      <c r="NQE26" s="175"/>
      <c r="NQF26" s="175"/>
      <c r="NQG26" s="175"/>
      <c r="NQH26" s="175"/>
      <c r="NQI26" s="175"/>
      <c r="NQJ26" s="175"/>
      <c r="NQK26" s="175"/>
      <c r="NQL26" s="175"/>
      <c r="NQM26" s="175"/>
      <c r="NQN26" s="175"/>
      <c r="NQO26" s="175"/>
      <c r="NQP26" s="175"/>
      <c r="NQQ26" s="175"/>
      <c r="NQR26" s="175"/>
      <c r="NQS26" s="175"/>
      <c r="NQT26" s="175"/>
      <c r="NQU26" s="175"/>
      <c r="NQV26" s="175"/>
      <c r="NQW26" s="175"/>
      <c r="NQX26" s="175"/>
      <c r="NQY26" s="175"/>
      <c r="NQZ26" s="175"/>
      <c r="NRA26" s="175"/>
      <c r="NRB26" s="175"/>
      <c r="NRC26" s="175"/>
      <c r="NRD26" s="175"/>
      <c r="NRE26" s="175"/>
      <c r="NRF26" s="175"/>
      <c r="NRG26" s="175"/>
      <c r="NRH26" s="175"/>
      <c r="NRI26" s="175"/>
      <c r="NRJ26" s="175"/>
      <c r="NRK26" s="175"/>
      <c r="NRL26" s="175"/>
      <c r="NRM26" s="175"/>
      <c r="NRN26" s="175"/>
      <c r="NRO26" s="175"/>
      <c r="NRP26" s="175"/>
      <c r="NRQ26" s="175"/>
      <c r="NRR26" s="175"/>
      <c r="NRS26" s="175"/>
      <c r="NRT26" s="175"/>
      <c r="NRU26" s="175"/>
      <c r="NRV26" s="175"/>
      <c r="NRW26" s="175"/>
      <c r="NRX26" s="175"/>
      <c r="NRY26" s="175"/>
      <c r="NRZ26" s="175"/>
      <c r="NSA26" s="175"/>
      <c r="NSB26" s="175"/>
      <c r="NSC26" s="175"/>
      <c r="NSD26" s="175"/>
      <c r="NSE26" s="175"/>
      <c r="NSF26" s="175"/>
      <c r="NSG26" s="175"/>
      <c r="NSH26" s="175"/>
      <c r="NSI26" s="175"/>
      <c r="NSJ26" s="175"/>
      <c r="NSK26" s="175"/>
      <c r="NSL26" s="175"/>
      <c r="NSM26" s="175"/>
      <c r="NSN26" s="175"/>
      <c r="NSO26" s="175"/>
      <c r="NSP26" s="175"/>
      <c r="NSQ26" s="175"/>
      <c r="NSR26" s="175"/>
      <c r="NSS26" s="175"/>
      <c r="NST26" s="175"/>
      <c r="NSU26" s="175"/>
      <c r="NSV26" s="175"/>
      <c r="NSW26" s="175"/>
      <c r="NSX26" s="175"/>
      <c r="NSY26" s="175"/>
      <c r="NSZ26" s="175"/>
      <c r="NTA26" s="175"/>
      <c r="NTB26" s="175"/>
      <c r="NTC26" s="175"/>
      <c r="NTD26" s="175"/>
      <c r="NTE26" s="175"/>
      <c r="NTF26" s="175"/>
      <c r="NTG26" s="175"/>
      <c r="NTH26" s="175"/>
      <c r="NTI26" s="175"/>
      <c r="NTJ26" s="175"/>
      <c r="NTK26" s="175"/>
      <c r="NTL26" s="175"/>
      <c r="NTM26" s="175"/>
      <c r="NTN26" s="175"/>
      <c r="NTO26" s="175"/>
      <c r="NTP26" s="175"/>
      <c r="NTQ26" s="175"/>
      <c r="NTR26" s="175"/>
      <c r="NTS26" s="175"/>
      <c r="NTT26" s="175"/>
      <c r="NTU26" s="175"/>
      <c r="NTV26" s="175"/>
      <c r="NTW26" s="175"/>
      <c r="NTX26" s="175"/>
      <c r="NTY26" s="175"/>
      <c r="NTZ26" s="175"/>
      <c r="NUA26" s="175"/>
      <c r="NUB26" s="175"/>
      <c r="NUC26" s="175"/>
      <c r="NUD26" s="175"/>
      <c r="NUE26" s="175"/>
      <c r="NUF26" s="175"/>
      <c r="NUG26" s="175"/>
      <c r="NUH26" s="175"/>
      <c r="NUI26" s="175"/>
      <c r="NUJ26" s="175"/>
      <c r="NUK26" s="175"/>
      <c r="NUL26" s="175"/>
      <c r="NUM26" s="175"/>
      <c r="NUN26" s="175"/>
      <c r="NUO26" s="175"/>
      <c r="NUP26" s="175"/>
      <c r="NUQ26" s="175"/>
      <c r="NUR26" s="175"/>
      <c r="NUS26" s="175"/>
      <c r="NUT26" s="175"/>
      <c r="NUU26" s="175"/>
      <c r="NUV26" s="175"/>
      <c r="NUW26" s="175"/>
      <c r="NUX26" s="175"/>
      <c r="NUY26" s="175"/>
      <c r="NUZ26" s="175"/>
      <c r="NVA26" s="175"/>
      <c r="NVB26" s="175"/>
      <c r="NVC26" s="175"/>
      <c r="NVD26" s="175"/>
      <c r="NVE26" s="175"/>
      <c r="NVF26" s="175"/>
      <c r="NVG26" s="175"/>
      <c r="NVH26" s="175"/>
      <c r="NVI26" s="175"/>
      <c r="NVJ26" s="175"/>
      <c r="NVK26" s="175"/>
      <c r="NVL26" s="175"/>
      <c r="NVM26" s="175"/>
      <c r="NVN26" s="175"/>
      <c r="NVO26" s="175"/>
      <c r="NVP26" s="175"/>
      <c r="NVQ26" s="175"/>
      <c r="NVR26" s="175"/>
      <c r="NVS26" s="175"/>
      <c r="NVT26" s="175"/>
      <c r="NVU26" s="175"/>
      <c r="NVV26" s="175"/>
      <c r="NVW26" s="175"/>
      <c r="NVX26" s="175"/>
      <c r="NVY26" s="175"/>
      <c r="NVZ26" s="175"/>
      <c r="NWA26" s="175"/>
      <c r="NWB26" s="175"/>
      <c r="NWC26" s="175"/>
      <c r="NWD26" s="175"/>
      <c r="NWE26" s="175"/>
      <c r="NWF26" s="175"/>
      <c r="NWG26" s="175"/>
      <c r="NWH26" s="175"/>
      <c r="NWI26" s="175"/>
      <c r="NWJ26" s="175"/>
      <c r="NWK26" s="175"/>
      <c r="NWL26" s="175"/>
      <c r="NWM26" s="175"/>
      <c r="NWN26" s="175"/>
      <c r="NWO26" s="175"/>
      <c r="NWP26" s="175"/>
      <c r="NWQ26" s="175"/>
      <c r="NWR26" s="175"/>
      <c r="NWS26" s="175"/>
      <c r="NWT26" s="175"/>
      <c r="NWU26" s="175"/>
      <c r="NWV26" s="175"/>
      <c r="NWW26" s="175"/>
      <c r="NWX26" s="175"/>
      <c r="NWY26" s="175"/>
      <c r="NWZ26" s="175"/>
      <c r="NXA26" s="175"/>
      <c r="NXB26" s="175"/>
      <c r="NXC26" s="175"/>
      <c r="NXD26" s="175"/>
      <c r="NXE26" s="175"/>
      <c r="NXF26" s="175"/>
      <c r="NXG26" s="175"/>
      <c r="NXH26" s="175"/>
      <c r="NXI26" s="175"/>
      <c r="NXJ26" s="175"/>
      <c r="NXK26" s="175"/>
      <c r="NXL26" s="175"/>
      <c r="NXM26" s="175"/>
      <c r="NXN26" s="175"/>
      <c r="NXO26" s="175"/>
      <c r="NXP26" s="175"/>
      <c r="NXQ26" s="175"/>
      <c r="NXR26" s="175"/>
      <c r="NXS26" s="175"/>
      <c r="NXT26" s="175"/>
      <c r="NXU26" s="175"/>
      <c r="NXV26" s="175"/>
      <c r="NXW26" s="175"/>
      <c r="NXX26" s="175"/>
      <c r="NXY26" s="175"/>
      <c r="NXZ26" s="175"/>
      <c r="NYA26" s="175"/>
      <c r="NYB26" s="175"/>
      <c r="NYC26" s="175"/>
      <c r="NYD26" s="175"/>
      <c r="NYE26" s="175"/>
      <c r="NYF26" s="175"/>
      <c r="NYG26" s="175"/>
      <c r="NYH26" s="175"/>
      <c r="NYI26" s="175"/>
      <c r="NYJ26" s="175"/>
      <c r="NYK26" s="175"/>
      <c r="NYL26" s="175"/>
      <c r="NYM26" s="175"/>
      <c r="NYN26" s="175"/>
      <c r="NYO26" s="175"/>
      <c r="NYP26" s="175"/>
      <c r="NYQ26" s="175"/>
      <c r="NYR26" s="175"/>
      <c r="NYS26" s="175"/>
      <c r="NYT26" s="175"/>
      <c r="NYU26" s="175"/>
      <c r="NYV26" s="175"/>
      <c r="NYW26" s="175"/>
      <c r="NYX26" s="175"/>
      <c r="NYY26" s="175"/>
      <c r="NYZ26" s="175"/>
      <c r="NZA26" s="175"/>
      <c r="NZB26" s="175"/>
      <c r="NZC26" s="175"/>
      <c r="NZD26" s="175"/>
      <c r="NZE26" s="175"/>
      <c r="NZF26" s="175"/>
      <c r="NZG26" s="175"/>
      <c r="NZH26" s="175"/>
      <c r="NZI26" s="175"/>
      <c r="NZJ26" s="175"/>
      <c r="NZK26" s="175"/>
      <c r="NZL26" s="175"/>
      <c r="NZM26" s="175"/>
      <c r="NZN26" s="175"/>
      <c r="NZO26" s="175"/>
      <c r="NZP26" s="175"/>
      <c r="NZQ26" s="175"/>
      <c r="NZR26" s="175"/>
      <c r="NZS26" s="175"/>
      <c r="NZT26" s="175"/>
      <c r="NZU26" s="175"/>
      <c r="NZV26" s="175"/>
      <c r="NZW26" s="175"/>
      <c r="NZX26" s="175"/>
      <c r="NZY26" s="175"/>
      <c r="NZZ26" s="175"/>
      <c r="OAA26" s="175"/>
      <c r="OAB26" s="175"/>
      <c r="OAC26" s="175"/>
      <c r="OAD26" s="175"/>
      <c r="OAE26" s="175"/>
      <c r="OAF26" s="175"/>
      <c r="OAG26" s="175"/>
      <c r="OAH26" s="175"/>
      <c r="OAI26" s="175"/>
      <c r="OAJ26" s="175"/>
      <c r="OAK26" s="175"/>
      <c r="OAL26" s="175"/>
      <c r="OAM26" s="175"/>
      <c r="OAN26" s="175"/>
      <c r="OAO26" s="175"/>
      <c r="OAP26" s="175"/>
      <c r="OAQ26" s="175"/>
      <c r="OAR26" s="175"/>
      <c r="OAS26" s="175"/>
      <c r="OAT26" s="175"/>
      <c r="OAU26" s="175"/>
      <c r="OAV26" s="175"/>
      <c r="OAW26" s="175"/>
      <c r="OAX26" s="175"/>
      <c r="OAY26" s="175"/>
      <c r="OAZ26" s="175"/>
      <c r="OBA26" s="175"/>
      <c r="OBB26" s="175"/>
      <c r="OBC26" s="175"/>
      <c r="OBD26" s="175"/>
      <c r="OBE26" s="175"/>
      <c r="OBF26" s="175"/>
      <c r="OBG26" s="175"/>
      <c r="OBH26" s="175"/>
      <c r="OBI26" s="175"/>
      <c r="OBJ26" s="175"/>
      <c r="OBK26" s="175"/>
      <c r="OBL26" s="175"/>
      <c r="OBM26" s="175"/>
      <c r="OBN26" s="175"/>
      <c r="OBO26" s="175"/>
      <c r="OBP26" s="175"/>
      <c r="OBQ26" s="175"/>
      <c r="OBR26" s="175"/>
      <c r="OBS26" s="175"/>
      <c r="OBT26" s="175"/>
      <c r="OBU26" s="175"/>
      <c r="OBV26" s="175"/>
      <c r="OBW26" s="175"/>
      <c r="OBX26" s="175"/>
      <c r="OBY26" s="175"/>
      <c r="OBZ26" s="175"/>
      <c r="OCA26" s="175"/>
      <c r="OCB26" s="175"/>
      <c r="OCC26" s="175"/>
      <c r="OCD26" s="175"/>
      <c r="OCE26" s="175"/>
      <c r="OCF26" s="175"/>
      <c r="OCG26" s="175"/>
      <c r="OCH26" s="175"/>
      <c r="OCI26" s="175"/>
      <c r="OCJ26" s="175"/>
      <c r="OCK26" s="175"/>
      <c r="OCL26" s="175"/>
      <c r="OCM26" s="175"/>
      <c r="OCN26" s="175"/>
      <c r="OCO26" s="175"/>
      <c r="OCP26" s="175"/>
      <c r="OCQ26" s="175"/>
      <c r="OCR26" s="175"/>
      <c r="OCS26" s="175"/>
      <c r="OCT26" s="175"/>
      <c r="OCU26" s="175"/>
      <c r="OCV26" s="175"/>
      <c r="OCW26" s="175"/>
      <c r="OCX26" s="175"/>
      <c r="OCY26" s="175"/>
      <c r="OCZ26" s="175"/>
      <c r="ODA26" s="175"/>
      <c r="ODB26" s="175"/>
      <c r="ODC26" s="175"/>
      <c r="ODD26" s="175"/>
      <c r="ODE26" s="175"/>
      <c r="ODF26" s="175"/>
      <c r="ODG26" s="175"/>
      <c r="ODH26" s="175"/>
      <c r="ODI26" s="175"/>
      <c r="ODJ26" s="175"/>
      <c r="ODK26" s="175"/>
      <c r="ODL26" s="175"/>
      <c r="ODM26" s="175"/>
      <c r="ODN26" s="175"/>
      <c r="ODO26" s="175"/>
      <c r="ODP26" s="175"/>
      <c r="ODQ26" s="175"/>
      <c r="ODR26" s="175"/>
      <c r="ODS26" s="175"/>
      <c r="ODT26" s="175"/>
      <c r="ODU26" s="175"/>
      <c r="ODV26" s="175"/>
      <c r="ODW26" s="175"/>
      <c r="ODX26" s="175"/>
      <c r="ODY26" s="175"/>
      <c r="ODZ26" s="175"/>
      <c r="OEA26" s="175"/>
      <c r="OEB26" s="175"/>
      <c r="OEC26" s="175"/>
      <c r="OED26" s="175"/>
      <c r="OEE26" s="175"/>
      <c r="OEF26" s="175"/>
      <c r="OEG26" s="175"/>
      <c r="OEH26" s="175"/>
      <c r="OEI26" s="175"/>
      <c r="OEJ26" s="175"/>
      <c r="OEK26" s="175"/>
      <c r="OEL26" s="175"/>
      <c r="OEM26" s="175"/>
      <c r="OEN26" s="175"/>
      <c r="OEO26" s="175"/>
      <c r="OEP26" s="175"/>
      <c r="OEQ26" s="175"/>
      <c r="OER26" s="175"/>
      <c r="OES26" s="175"/>
      <c r="OET26" s="175"/>
      <c r="OEU26" s="175"/>
      <c r="OEV26" s="175"/>
      <c r="OEW26" s="175"/>
      <c r="OEX26" s="175"/>
      <c r="OEY26" s="175"/>
      <c r="OEZ26" s="175"/>
      <c r="OFA26" s="175"/>
      <c r="OFB26" s="175"/>
      <c r="OFC26" s="175"/>
      <c r="OFD26" s="175"/>
      <c r="OFE26" s="175"/>
      <c r="OFF26" s="175"/>
      <c r="OFG26" s="175"/>
      <c r="OFH26" s="175"/>
      <c r="OFI26" s="175"/>
      <c r="OFJ26" s="175"/>
      <c r="OFK26" s="175"/>
      <c r="OFL26" s="175"/>
      <c r="OFM26" s="175"/>
      <c r="OFN26" s="175"/>
      <c r="OFO26" s="175"/>
      <c r="OFP26" s="175"/>
      <c r="OFQ26" s="175"/>
      <c r="OFR26" s="175"/>
      <c r="OFS26" s="175"/>
      <c r="OFT26" s="175"/>
      <c r="OFU26" s="175"/>
      <c r="OFV26" s="175"/>
      <c r="OFW26" s="175"/>
      <c r="OFX26" s="175"/>
      <c r="OFY26" s="175"/>
      <c r="OFZ26" s="175"/>
      <c r="OGA26" s="175"/>
      <c r="OGB26" s="175"/>
      <c r="OGC26" s="175"/>
      <c r="OGD26" s="175"/>
      <c r="OGE26" s="175"/>
      <c r="OGF26" s="175"/>
      <c r="OGG26" s="175"/>
      <c r="OGH26" s="175"/>
      <c r="OGI26" s="175"/>
      <c r="OGJ26" s="175"/>
      <c r="OGK26" s="175"/>
      <c r="OGL26" s="175"/>
      <c r="OGM26" s="175"/>
      <c r="OGN26" s="175"/>
      <c r="OGO26" s="175"/>
      <c r="OGP26" s="175"/>
      <c r="OGQ26" s="175"/>
      <c r="OGR26" s="175"/>
      <c r="OGS26" s="175"/>
      <c r="OGT26" s="175"/>
      <c r="OGU26" s="175"/>
      <c r="OGV26" s="175"/>
      <c r="OGW26" s="175"/>
      <c r="OGX26" s="175"/>
      <c r="OGY26" s="175"/>
      <c r="OGZ26" s="175"/>
      <c r="OHA26" s="175"/>
      <c r="OHB26" s="175"/>
      <c r="OHC26" s="175"/>
      <c r="OHD26" s="175"/>
      <c r="OHE26" s="175"/>
      <c r="OHF26" s="175"/>
      <c r="OHG26" s="175"/>
      <c r="OHH26" s="175"/>
      <c r="OHI26" s="175"/>
      <c r="OHJ26" s="175"/>
      <c r="OHK26" s="175"/>
      <c r="OHL26" s="175"/>
      <c r="OHM26" s="175"/>
      <c r="OHN26" s="175"/>
      <c r="OHO26" s="175"/>
      <c r="OHP26" s="175"/>
      <c r="OHQ26" s="175"/>
      <c r="OHR26" s="175"/>
      <c r="OHS26" s="175"/>
      <c r="OHT26" s="175"/>
      <c r="OHU26" s="175"/>
      <c r="OHV26" s="175"/>
      <c r="OHW26" s="175"/>
      <c r="OHX26" s="175"/>
      <c r="OHY26" s="175"/>
      <c r="OHZ26" s="175"/>
      <c r="OIA26" s="175"/>
      <c r="OIB26" s="175"/>
      <c r="OIC26" s="175"/>
      <c r="OID26" s="175"/>
      <c r="OIE26" s="175"/>
      <c r="OIF26" s="175"/>
      <c r="OIG26" s="175"/>
      <c r="OIH26" s="175"/>
      <c r="OII26" s="175"/>
      <c r="OIJ26" s="175"/>
      <c r="OIK26" s="175"/>
      <c r="OIL26" s="175"/>
      <c r="OIM26" s="175"/>
      <c r="OIN26" s="175"/>
      <c r="OIO26" s="175"/>
      <c r="OIP26" s="175"/>
      <c r="OIQ26" s="175"/>
      <c r="OIR26" s="175"/>
      <c r="OIS26" s="175"/>
      <c r="OIT26" s="175"/>
      <c r="OIU26" s="175"/>
      <c r="OIV26" s="175"/>
      <c r="OIW26" s="175"/>
      <c r="OIX26" s="175"/>
      <c r="OIY26" s="175"/>
      <c r="OIZ26" s="175"/>
      <c r="OJA26" s="175"/>
      <c r="OJB26" s="175"/>
      <c r="OJC26" s="175"/>
      <c r="OJD26" s="175"/>
      <c r="OJE26" s="175"/>
      <c r="OJF26" s="175"/>
      <c r="OJG26" s="175"/>
      <c r="OJH26" s="175"/>
      <c r="OJI26" s="175"/>
      <c r="OJJ26" s="175"/>
      <c r="OJK26" s="175"/>
      <c r="OJL26" s="175"/>
      <c r="OJM26" s="175"/>
      <c r="OJN26" s="175"/>
      <c r="OJO26" s="175"/>
      <c r="OJP26" s="175"/>
      <c r="OJQ26" s="175"/>
      <c r="OJR26" s="175"/>
      <c r="OJS26" s="175"/>
      <c r="OJT26" s="175"/>
      <c r="OJU26" s="175"/>
      <c r="OJV26" s="175"/>
      <c r="OJW26" s="175"/>
      <c r="OJX26" s="175"/>
      <c r="OJY26" s="175"/>
      <c r="OJZ26" s="175"/>
      <c r="OKA26" s="175"/>
      <c r="OKB26" s="175"/>
      <c r="OKC26" s="175"/>
      <c r="OKD26" s="175"/>
      <c r="OKE26" s="175"/>
      <c r="OKF26" s="175"/>
      <c r="OKG26" s="175"/>
      <c r="OKH26" s="175"/>
      <c r="OKI26" s="175"/>
      <c r="OKJ26" s="175"/>
      <c r="OKK26" s="175"/>
      <c r="OKL26" s="175"/>
      <c r="OKM26" s="175"/>
      <c r="OKN26" s="175"/>
      <c r="OKO26" s="175"/>
      <c r="OKP26" s="175"/>
      <c r="OKQ26" s="175"/>
      <c r="OKR26" s="175"/>
      <c r="OKS26" s="175"/>
      <c r="OKT26" s="175"/>
      <c r="OKU26" s="175"/>
      <c r="OKV26" s="175"/>
      <c r="OKW26" s="175"/>
      <c r="OKX26" s="175"/>
      <c r="OKY26" s="175"/>
      <c r="OKZ26" s="175"/>
      <c r="OLA26" s="175"/>
      <c r="OLB26" s="175"/>
      <c r="OLC26" s="175"/>
      <c r="OLD26" s="175"/>
      <c r="OLE26" s="175"/>
      <c r="OLF26" s="175"/>
      <c r="OLG26" s="175"/>
      <c r="OLH26" s="175"/>
      <c r="OLI26" s="175"/>
      <c r="OLJ26" s="175"/>
      <c r="OLK26" s="175"/>
      <c r="OLL26" s="175"/>
      <c r="OLM26" s="175"/>
      <c r="OLN26" s="175"/>
      <c r="OLO26" s="175"/>
      <c r="OLP26" s="175"/>
      <c r="OLQ26" s="175"/>
      <c r="OLR26" s="175"/>
      <c r="OLS26" s="175"/>
      <c r="OLT26" s="175"/>
      <c r="OLU26" s="175"/>
      <c r="OLV26" s="175"/>
      <c r="OLW26" s="175"/>
      <c r="OLX26" s="175"/>
      <c r="OLY26" s="175"/>
      <c r="OLZ26" s="175"/>
      <c r="OMA26" s="175"/>
      <c r="OMB26" s="175"/>
      <c r="OMC26" s="175"/>
      <c r="OMD26" s="175"/>
      <c r="OME26" s="175"/>
      <c r="OMF26" s="175"/>
      <c r="OMG26" s="175"/>
      <c r="OMH26" s="175"/>
      <c r="OMI26" s="175"/>
      <c r="OMJ26" s="175"/>
      <c r="OMK26" s="175"/>
      <c r="OML26" s="175"/>
      <c r="OMM26" s="175"/>
      <c r="OMN26" s="175"/>
      <c r="OMO26" s="175"/>
      <c r="OMP26" s="175"/>
      <c r="OMQ26" s="175"/>
      <c r="OMR26" s="175"/>
      <c r="OMS26" s="175"/>
      <c r="OMT26" s="175"/>
      <c r="OMU26" s="175"/>
      <c r="OMV26" s="175"/>
      <c r="OMW26" s="175"/>
      <c r="OMX26" s="175"/>
      <c r="OMY26" s="175"/>
      <c r="OMZ26" s="175"/>
      <c r="ONA26" s="175"/>
      <c r="ONB26" s="175"/>
      <c r="ONC26" s="175"/>
      <c r="OND26" s="175"/>
      <c r="ONE26" s="175"/>
      <c r="ONF26" s="175"/>
      <c r="ONG26" s="175"/>
      <c r="ONH26" s="175"/>
      <c r="ONI26" s="175"/>
      <c r="ONJ26" s="175"/>
      <c r="ONK26" s="175"/>
      <c r="ONL26" s="175"/>
      <c r="ONM26" s="175"/>
      <c r="ONN26" s="175"/>
      <c r="ONO26" s="175"/>
      <c r="ONP26" s="175"/>
      <c r="ONQ26" s="175"/>
      <c r="ONR26" s="175"/>
      <c r="ONS26" s="175"/>
      <c r="ONT26" s="175"/>
      <c r="ONU26" s="175"/>
      <c r="ONV26" s="175"/>
      <c r="ONW26" s="175"/>
      <c r="ONX26" s="175"/>
      <c r="ONY26" s="175"/>
      <c r="ONZ26" s="175"/>
      <c r="OOA26" s="175"/>
      <c r="OOB26" s="175"/>
      <c r="OOC26" s="175"/>
      <c r="OOD26" s="175"/>
      <c r="OOE26" s="175"/>
      <c r="OOF26" s="175"/>
      <c r="OOG26" s="175"/>
      <c r="OOH26" s="175"/>
      <c r="OOI26" s="175"/>
      <c r="OOJ26" s="175"/>
      <c r="OOK26" s="175"/>
      <c r="OOL26" s="175"/>
      <c r="OOM26" s="175"/>
      <c r="OON26" s="175"/>
      <c r="OOO26" s="175"/>
      <c r="OOP26" s="175"/>
      <c r="OOQ26" s="175"/>
      <c r="OOR26" s="175"/>
      <c r="OOS26" s="175"/>
      <c r="OOT26" s="175"/>
      <c r="OOU26" s="175"/>
      <c r="OOV26" s="175"/>
      <c r="OOW26" s="175"/>
      <c r="OOX26" s="175"/>
      <c r="OOY26" s="175"/>
      <c r="OOZ26" s="175"/>
      <c r="OPA26" s="175"/>
      <c r="OPB26" s="175"/>
      <c r="OPC26" s="175"/>
      <c r="OPD26" s="175"/>
      <c r="OPE26" s="175"/>
      <c r="OPF26" s="175"/>
      <c r="OPG26" s="175"/>
      <c r="OPH26" s="175"/>
      <c r="OPI26" s="175"/>
      <c r="OPJ26" s="175"/>
      <c r="OPK26" s="175"/>
      <c r="OPL26" s="175"/>
      <c r="OPM26" s="175"/>
      <c r="OPN26" s="175"/>
      <c r="OPO26" s="175"/>
      <c r="OPP26" s="175"/>
      <c r="OPQ26" s="175"/>
      <c r="OPR26" s="175"/>
      <c r="OPS26" s="175"/>
      <c r="OPT26" s="175"/>
      <c r="OPU26" s="175"/>
      <c r="OPV26" s="175"/>
      <c r="OPW26" s="175"/>
      <c r="OPX26" s="175"/>
      <c r="OPY26" s="175"/>
      <c r="OPZ26" s="175"/>
      <c r="OQA26" s="175"/>
      <c r="OQB26" s="175"/>
      <c r="OQC26" s="175"/>
      <c r="OQD26" s="175"/>
      <c r="OQE26" s="175"/>
      <c r="OQF26" s="175"/>
      <c r="OQG26" s="175"/>
      <c r="OQH26" s="175"/>
      <c r="OQI26" s="175"/>
      <c r="OQJ26" s="175"/>
      <c r="OQK26" s="175"/>
      <c r="OQL26" s="175"/>
      <c r="OQM26" s="175"/>
      <c r="OQN26" s="175"/>
      <c r="OQO26" s="175"/>
      <c r="OQP26" s="175"/>
      <c r="OQQ26" s="175"/>
      <c r="OQR26" s="175"/>
      <c r="OQS26" s="175"/>
      <c r="OQT26" s="175"/>
      <c r="OQU26" s="175"/>
      <c r="OQV26" s="175"/>
      <c r="OQW26" s="175"/>
      <c r="OQX26" s="175"/>
      <c r="OQY26" s="175"/>
      <c r="OQZ26" s="175"/>
      <c r="ORA26" s="175"/>
      <c r="ORB26" s="175"/>
      <c r="ORC26" s="175"/>
      <c r="ORD26" s="175"/>
      <c r="ORE26" s="175"/>
      <c r="ORF26" s="175"/>
      <c r="ORG26" s="175"/>
      <c r="ORH26" s="175"/>
      <c r="ORI26" s="175"/>
      <c r="ORJ26" s="175"/>
      <c r="ORK26" s="175"/>
      <c r="ORL26" s="175"/>
      <c r="ORM26" s="175"/>
      <c r="ORN26" s="175"/>
      <c r="ORO26" s="175"/>
      <c r="ORP26" s="175"/>
      <c r="ORQ26" s="175"/>
      <c r="ORR26" s="175"/>
      <c r="ORS26" s="175"/>
      <c r="ORT26" s="175"/>
      <c r="ORU26" s="175"/>
      <c r="ORV26" s="175"/>
      <c r="ORW26" s="175"/>
      <c r="ORX26" s="175"/>
      <c r="ORY26" s="175"/>
      <c r="ORZ26" s="175"/>
      <c r="OSA26" s="175"/>
      <c r="OSB26" s="175"/>
      <c r="OSC26" s="175"/>
      <c r="OSD26" s="175"/>
      <c r="OSE26" s="175"/>
      <c r="OSF26" s="175"/>
      <c r="OSG26" s="175"/>
      <c r="OSH26" s="175"/>
      <c r="OSI26" s="175"/>
      <c r="OSJ26" s="175"/>
      <c r="OSK26" s="175"/>
      <c r="OSL26" s="175"/>
      <c r="OSM26" s="175"/>
      <c r="OSN26" s="175"/>
      <c r="OSO26" s="175"/>
      <c r="OSP26" s="175"/>
      <c r="OSQ26" s="175"/>
      <c r="OSR26" s="175"/>
      <c r="OSS26" s="175"/>
      <c r="OST26" s="175"/>
      <c r="OSU26" s="175"/>
      <c r="OSV26" s="175"/>
      <c r="OSW26" s="175"/>
      <c r="OSX26" s="175"/>
      <c r="OSY26" s="175"/>
      <c r="OSZ26" s="175"/>
      <c r="OTA26" s="175"/>
      <c r="OTB26" s="175"/>
      <c r="OTC26" s="175"/>
      <c r="OTD26" s="175"/>
      <c r="OTE26" s="175"/>
      <c r="OTF26" s="175"/>
      <c r="OTG26" s="175"/>
      <c r="OTH26" s="175"/>
      <c r="OTI26" s="175"/>
      <c r="OTJ26" s="175"/>
      <c r="OTK26" s="175"/>
      <c r="OTL26" s="175"/>
      <c r="OTM26" s="175"/>
      <c r="OTN26" s="175"/>
      <c r="OTO26" s="175"/>
      <c r="OTP26" s="175"/>
      <c r="OTQ26" s="175"/>
      <c r="OTR26" s="175"/>
      <c r="OTS26" s="175"/>
      <c r="OTT26" s="175"/>
      <c r="OTU26" s="175"/>
      <c r="OTV26" s="175"/>
      <c r="OTW26" s="175"/>
      <c r="OTX26" s="175"/>
      <c r="OTY26" s="175"/>
      <c r="OTZ26" s="175"/>
      <c r="OUA26" s="175"/>
      <c r="OUB26" s="175"/>
      <c r="OUC26" s="175"/>
      <c r="OUD26" s="175"/>
      <c r="OUE26" s="175"/>
      <c r="OUF26" s="175"/>
      <c r="OUG26" s="175"/>
      <c r="OUH26" s="175"/>
      <c r="OUI26" s="175"/>
      <c r="OUJ26" s="175"/>
      <c r="OUK26" s="175"/>
      <c r="OUL26" s="175"/>
      <c r="OUM26" s="175"/>
      <c r="OUN26" s="175"/>
      <c r="OUO26" s="175"/>
      <c r="OUP26" s="175"/>
      <c r="OUQ26" s="175"/>
      <c r="OUR26" s="175"/>
      <c r="OUS26" s="175"/>
      <c r="OUT26" s="175"/>
      <c r="OUU26" s="175"/>
      <c r="OUV26" s="175"/>
      <c r="OUW26" s="175"/>
      <c r="OUX26" s="175"/>
      <c r="OUY26" s="175"/>
      <c r="OUZ26" s="175"/>
      <c r="OVA26" s="175"/>
      <c r="OVB26" s="175"/>
      <c r="OVC26" s="175"/>
      <c r="OVD26" s="175"/>
      <c r="OVE26" s="175"/>
      <c r="OVF26" s="175"/>
      <c r="OVG26" s="175"/>
      <c r="OVH26" s="175"/>
      <c r="OVI26" s="175"/>
      <c r="OVJ26" s="175"/>
      <c r="OVK26" s="175"/>
      <c r="OVL26" s="175"/>
      <c r="OVM26" s="175"/>
      <c r="OVN26" s="175"/>
      <c r="OVO26" s="175"/>
      <c r="OVP26" s="175"/>
      <c r="OVQ26" s="175"/>
      <c r="OVR26" s="175"/>
      <c r="OVS26" s="175"/>
      <c r="OVT26" s="175"/>
      <c r="OVU26" s="175"/>
      <c r="OVV26" s="175"/>
      <c r="OVW26" s="175"/>
      <c r="OVX26" s="175"/>
      <c r="OVY26" s="175"/>
      <c r="OVZ26" s="175"/>
      <c r="OWA26" s="175"/>
      <c r="OWB26" s="175"/>
      <c r="OWC26" s="175"/>
      <c r="OWD26" s="175"/>
      <c r="OWE26" s="175"/>
      <c r="OWF26" s="175"/>
      <c r="OWG26" s="175"/>
      <c r="OWH26" s="175"/>
      <c r="OWI26" s="175"/>
      <c r="OWJ26" s="175"/>
      <c r="OWK26" s="175"/>
      <c r="OWL26" s="175"/>
      <c r="OWM26" s="175"/>
      <c r="OWN26" s="175"/>
      <c r="OWO26" s="175"/>
      <c r="OWP26" s="175"/>
      <c r="OWQ26" s="175"/>
      <c r="OWR26" s="175"/>
      <c r="OWS26" s="175"/>
      <c r="OWT26" s="175"/>
      <c r="OWU26" s="175"/>
      <c r="OWV26" s="175"/>
      <c r="OWW26" s="175"/>
      <c r="OWX26" s="175"/>
      <c r="OWY26" s="175"/>
      <c r="OWZ26" s="175"/>
      <c r="OXA26" s="175"/>
      <c r="OXB26" s="175"/>
      <c r="OXC26" s="175"/>
      <c r="OXD26" s="175"/>
      <c r="OXE26" s="175"/>
      <c r="OXF26" s="175"/>
      <c r="OXG26" s="175"/>
      <c r="OXH26" s="175"/>
      <c r="OXI26" s="175"/>
      <c r="OXJ26" s="175"/>
      <c r="OXK26" s="175"/>
      <c r="OXL26" s="175"/>
      <c r="OXM26" s="175"/>
      <c r="OXN26" s="175"/>
      <c r="OXO26" s="175"/>
      <c r="OXP26" s="175"/>
      <c r="OXQ26" s="175"/>
      <c r="OXR26" s="175"/>
      <c r="OXS26" s="175"/>
      <c r="OXT26" s="175"/>
      <c r="OXU26" s="175"/>
      <c r="OXV26" s="175"/>
      <c r="OXW26" s="175"/>
      <c r="OXX26" s="175"/>
      <c r="OXY26" s="175"/>
      <c r="OXZ26" s="175"/>
      <c r="OYA26" s="175"/>
      <c r="OYB26" s="175"/>
      <c r="OYC26" s="175"/>
      <c r="OYD26" s="175"/>
      <c r="OYE26" s="175"/>
      <c r="OYF26" s="175"/>
      <c r="OYG26" s="175"/>
      <c r="OYH26" s="175"/>
      <c r="OYI26" s="175"/>
      <c r="OYJ26" s="175"/>
      <c r="OYK26" s="175"/>
      <c r="OYL26" s="175"/>
      <c r="OYM26" s="175"/>
      <c r="OYN26" s="175"/>
      <c r="OYO26" s="175"/>
      <c r="OYP26" s="175"/>
      <c r="OYQ26" s="175"/>
      <c r="OYR26" s="175"/>
      <c r="OYS26" s="175"/>
      <c r="OYT26" s="175"/>
      <c r="OYU26" s="175"/>
      <c r="OYV26" s="175"/>
      <c r="OYW26" s="175"/>
      <c r="OYX26" s="175"/>
      <c r="OYY26" s="175"/>
      <c r="OYZ26" s="175"/>
      <c r="OZA26" s="175"/>
      <c r="OZB26" s="175"/>
      <c r="OZC26" s="175"/>
      <c r="OZD26" s="175"/>
      <c r="OZE26" s="175"/>
      <c r="OZF26" s="175"/>
      <c r="OZG26" s="175"/>
      <c r="OZH26" s="175"/>
      <c r="OZI26" s="175"/>
      <c r="OZJ26" s="175"/>
      <c r="OZK26" s="175"/>
      <c r="OZL26" s="175"/>
      <c r="OZM26" s="175"/>
      <c r="OZN26" s="175"/>
      <c r="OZO26" s="175"/>
      <c r="OZP26" s="175"/>
      <c r="OZQ26" s="175"/>
      <c r="OZR26" s="175"/>
      <c r="OZS26" s="175"/>
      <c r="OZT26" s="175"/>
      <c r="OZU26" s="175"/>
      <c r="OZV26" s="175"/>
      <c r="OZW26" s="175"/>
      <c r="OZX26" s="175"/>
      <c r="OZY26" s="175"/>
      <c r="OZZ26" s="175"/>
      <c r="PAA26" s="175"/>
      <c r="PAB26" s="175"/>
      <c r="PAC26" s="175"/>
      <c r="PAD26" s="175"/>
      <c r="PAE26" s="175"/>
      <c r="PAF26" s="175"/>
      <c r="PAG26" s="175"/>
      <c r="PAH26" s="175"/>
      <c r="PAI26" s="175"/>
      <c r="PAJ26" s="175"/>
      <c r="PAK26" s="175"/>
      <c r="PAL26" s="175"/>
      <c r="PAM26" s="175"/>
      <c r="PAN26" s="175"/>
      <c r="PAO26" s="175"/>
      <c r="PAP26" s="175"/>
      <c r="PAQ26" s="175"/>
      <c r="PAR26" s="175"/>
      <c r="PAS26" s="175"/>
      <c r="PAT26" s="175"/>
      <c r="PAU26" s="175"/>
      <c r="PAV26" s="175"/>
      <c r="PAW26" s="175"/>
      <c r="PAX26" s="175"/>
      <c r="PAY26" s="175"/>
      <c r="PAZ26" s="175"/>
      <c r="PBA26" s="175"/>
      <c r="PBB26" s="175"/>
      <c r="PBC26" s="175"/>
      <c r="PBD26" s="175"/>
      <c r="PBE26" s="175"/>
      <c r="PBF26" s="175"/>
      <c r="PBG26" s="175"/>
      <c r="PBH26" s="175"/>
      <c r="PBI26" s="175"/>
      <c r="PBJ26" s="175"/>
      <c r="PBK26" s="175"/>
      <c r="PBL26" s="175"/>
      <c r="PBM26" s="175"/>
      <c r="PBN26" s="175"/>
      <c r="PBO26" s="175"/>
      <c r="PBP26" s="175"/>
      <c r="PBQ26" s="175"/>
      <c r="PBR26" s="175"/>
      <c r="PBS26" s="175"/>
      <c r="PBT26" s="175"/>
      <c r="PBU26" s="175"/>
      <c r="PBV26" s="175"/>
      <c r="PBW26" s="175"/>
      <c r="PBX26" s="175"/>
      <c r="PBY26" s="175"/>
      <c r="PBZ26" s="175"/>
      <c r="PCA26" s="175"/>
      <c r="PCB26" s="175"/>
      <c r="PCC26" s="175"/>
      <c r="PCD26" s="175"/>
      <c r="PCE26" s="175"/>
      <c r="PCF26" s="175"/>
      <c r="PCG26" s="175"/>
      <c r="PCH26" s="175"/>
      <c r="PCI26" s="175"/>
      <c r="PCJ26" s="175"/>
      <c r="PCK26" s="175"/>
      <c r="PCL26" s="175"/>
      <c r="PCM26" s="175"/>
      <c r="PCN26" s="175"/>
      <c r="PCO26" s="175"/>
      <c r="PCP26" s="175"/>
      <c r="PCQ26" s="175"/>
      <c r="PCR26" s="175"/>
      <c r="PCS26" s="175"/>
      <c r="PCT26" s="175"/>
      <c r="PCU26" s="175"/>
      <c r="PCV26" s="175"/>
      <c r="PCW26" s="175"/>
      <c r="PCX26" s="175"/>
      <c r="PCY26" s="175"/>
      <c r="PCZ26" s="175"/>
      <c r="PDA26" s="175"/>
      <c r="PDB26" s="175"/>
      <c r="PDC26" s="175"/>
      <c r="PDD26" s="175"/>
      <c r="PDE26" s="175"/>
      <c r="PDF26" s="175"/>
      <c r="PDG26" s="175"/>
      <c r="PDH26" s="175"/>
      <c r="PDI26" s="175"/>
      <c r="PDJ26" s="175"/>
      <c r="PDK26" s="175"/>
      <c r="PDL26" s="175"/>
      <c r="PDM26" s="175"/>
      <c r="PDN26" s="175"/>
      <c r="PDO26" s="175"/>
      <c r="PDP26" s="175"/>
      <c r="PDQ26" s="175"/>
      <c r="PDR26" s="175"/>
      <c r="PDS26" s="175"/>
      <c r="PDT26" s="175"/>
      <c r="PDU26" s="175"/>
      <c r="PDV26" s="175"/>
      <c r="PDW26" s="175"/>
      <c r="PDX26" s="175"/>
      <c r="PDY26" s="175"/>
      <c r="PDZ26" s="175"/>
      <c r="PEA26" s="175"/>
      <c r="PEB26" s="175"/>
      <c r="PEC26" s="175"/>
      <c r="PED26" s="175"/>
      <c r="PEE26" s="175"/>
      <c r="PEF26" s="175"/>
      <c r="PEG26" s="175"/>
      <c r="PEH26" s="175"/>
      <c r="PEI26" s="175"/>
      <c r="PEJ26" s="175"/>
      <c r="PEK26" s="175"/>
      <c r="PEL26" s="175"/>
      <c r="PEM26" s="175"/>
      <c r="PEN26" s="175"/>
      <c r="PEO26" s="175"/>
      <c r="PEP26" s="175"/>
      <c r="PEQ26" s="175"/>
      <c r="PER26" s="175"/>
      <c r="PES26" s="175"/>
      <c r="PET26" s="175"/>
      <c r="PEU26" s="175"/>
      <c r="PEV26" s="175"/>
      <c r="PEW26" s="175"/>
      <c r="PEX26" s="175"/>
      <c r="PEY26" s="175"/>
      <c r="PEZ26" s="175"/>
      <c r="PFA26" s="175"/>
      <c r="PFB26" s="175"/>
      <c r="PFC26" s="175"/>
      <c r="PFD26" s="175"/>
      <c r="PFE26" s="175"/>
      <c r="PFF26" s="175"/>
      <c r="PFG26" s="175"/>
      <c r="PFH26" s="175"/>
      <c r="PFI26" s="175"/>
      <c r="PFJ26" s="175"/>
      <c r="PFK26" s="175"/>
      <c r="PFL26" s="175"/>
      <c r="PFM26" s="175"/>
      <c r="PFN26" s="175"/>
      <c r="PFO26" s="175"/>
      <c r="PFP26" s="175"/>
      <c r="PFQ26" s="175"/>
      <c r="PFR26" s="175"/>
      <c r="PFS26" s="175"/>
      <c r="PFT26" s="175"/>
      <c r="PFU26" s="175"/>
      <c r="PFV26" s="175"/>
      <c r="PFW26" s="175"/>
      <c r="PFX26" s="175"/>
      <c r="PFY26" s="175"/>
      <c r="PFZ26" s="175"/>
      <c r="PGA26" s="175"/>
      <c r="PGB26" s="175"/>
      <c r="PGC26" s="175"/>
      <c r="PGD26" s="175"/>
      <c r="PGE26" s="175"/>
      <c r="PGF26" s="175"/>
      <c r="PGG26" s="175"/>
      <c r="PGH26" s="175"/>
      <c r="PGI26" s="175"/>
      <c r="PGJ26" s="175"/>
      <c r="PGK26" s="175"/>
      <c r="PGL26" s="175"/>
      <c r="PGM26" s="175"/>
      <c r="PGN26" s="175"/>
      <c r="PGO26" s="175"/>
      <c r="PGP26" s="175"/>
      <c r="PGQ26" s="175"/>
      <c r="PGR26" s="175"/>
      <c r="PGS26" s="175"/>
      <c r="PGT26" s="175"/>
      <c r="PGU26" s="175"/>
      <c r="PGV26" s="175"/>
      <c r="PGW26" s="175"/>
      <c r="PGX26" s="175"/>
      <c r="PGY26" s="175"/>
      <c r="PGZ26" s="175"/>
      <c r="PHA26" s="175"/>
      <c r="PHB26" s="175"/>
      <c r="PHC26" s="175"/>
      <c r="PHD26" s="175"/>
      <c r="PHE26" s="175"/>
      <c r="PHF26" s="175"/>
      <c r="PHG26" s="175"/>
      <c r="PHH26" s="175"/>
      <c r="PHI26" s="175"/>
      <c r="PHJ26" s="175"/>
      <c r="PHK26" s="175"/>
      <c r="PHL26" s="175"/>
      <c r="PHM26" s="175"/>
      <c r="PHN26" s="175"/>
      <c r="PHO26" s="175"/>
      <c r="PHP26" s="175"/>
      <c r="PHQ26" s="175"/>
      <c r="PHR26" s="175"/>
      <c r="PHS26" s="175"/>
      <c r="PHT26" s="175"/>
      <c r="PHU26" s="175"/>
      <c r="PHV26" s="175"/>
      <c r="PHW26" s="175"/>
      <c r="PHX26" s="175"/>
      <c r="PHY26" s="175"/>
      <c r="PHZ26" s="175"/>
      <c r="PIA26" s="175"/>
      <c r="PIB26" s="175"/>
      <c r="PIC26" s="175"/>
      <c r="PID26" s="175"/>
      <c r="PIE26" s="175"/>
      <c r="PIF26" s="175"/>
      <c r="PIG26" s="175"/>
      <c r="PIH26" s="175"/>
      <c r="PII26" s="175"/>
      <c r="PIJ26" s="175"/>
      <c r="PIK26" s="175"/>
      <c r="PIL26" s="175"/>
      <c r="PIM26" s="175"/>
      <c r="PIN26" s="175"/>
      <c r="PIO26" s="175"/>
      <c r="PIP26" s="175"/>
      <c r="PIQ26" s="175"/>
      <c r="PIR26" s="175"/>
      <c r="PIS26" s="175"/>
      <c r="PIT26" s="175"/>
      <c r="PIU26" s="175"/>
      <c r="PIV26" s="175"/>
      <c r="PIW26" s="175"/>
      <c r="PIX26" s="175"/>
      <c r="PIY26" s="175"/>
      <c r="PIZ26" s="175"/>
      <c r="PJA26" s="175"/>
      <c r="PJB26" s="175"/>
      <c r="PJC26" s="175"/>
      <c r="PJD26" s="175"/>
      <c r="PJE26" s="175"/>
      <c r="PJF26" s="175"/>
      <c r="PJG26" s="175"/>
      <c r="PJH26" s="175"/>
      <c r="PJI26" s="175"/>
      <c r="PJJ26" s="175"/>
      <c r="PJK26" s="175"/>
      <c r="PJL26" s="175"/>
      <c r="PJM26" s="175"/>
      <c r="PJN26" s="175"/>
      <c r="PJO26" s="175"/>
      <c r="PJP26" s="175"/>
      <c r="PJQ26" s="175"/>
      <c r="PJR26" s="175"/>
      <c r="PJS26" s="175"/>
      <c r="PJT26" s="175"/>
      <c r="PJU26" s="175"/>
      <c r="PJV26" s="175"/>
      <c r="PJW26" s="175"/>
      <c r="PJX26" s="175"/>
      <c r="PJY26" s="175"/>
      <c r="PJZ26" s="175"/>
      <c r="PKA26" s="175"/>
      <c r="PKB26" s="175"/>
      <c r="PKC26" s="175"/>
      <c r="PKD26" s="175"/>
      <c r="PKE26" s="175"/>
      <c r="PKF26" s="175"/>
      <c r="PKG26" s="175"/>
      <c r="PKH26" s="175"/>
      <c r="PKI26" s="175"/>
      <c r="PKJ26" s="175"/>
      <c r="PKK26" s="175"/>
      <c r="PKL26" s="175"/>
      <c r="PKM26" s="175"/>
      <c r="PKN26" s="175"/>
      <c r="PKO26" s="175"/>
      <c r="PKP26" s="175"/>
      <c r="PKQ26" s="175"/>
      <c r="PKR26" s="175"/>
      <c r="PKS26" s="175"/>
      <c r="PKT26" s="175"/>
      <c r="PKU26" s="175"/>
      <c r="PKV26" s="175"/>
      <c r="PKW26" s="175"/>
      <c r="PKX26" s="175"/>
      <c r="PKY26" s="175"/>
      <c r="PKZ26" s="175"/>
      <c r="PLA26" s="175"/>
      <c r="PLB26" s="175"/>
      <c r="PLC26" s="175"/>
      <c r="PLD26" s="175"/>
      <c r="PLE26" s="175"/>
      <c r="PLF26" s="175"/>
      <c r="PLG26" s="175"/>
      <c r="PLH26" s="175"/>
      <c r="PLI26" s="175"/>
      <c r="PLJ26" s="175"/>
      <c r="PLK26" s="175"/>
      <c r="PLL26" s="175"/>
      <c r="PLM26" s="175"/>
      <c r="PLN26" s="175"/>
      <c r="PLO26" s="175"/>
      <c r="PLP26" s="175"/>
      <c r="PLQ26" s="175"/>
      <c r="PLR26" s="175"/>
      <c r="PLS26" s="175"/>
      <c r="PLT26" s="175"/>
      <c r="PLU26" s="175"/>
      <c r="PLV26" s="175"/>
      <c r="PLW26" s="175"/>
      <c r="PLX26" s="175"/>
      <c r="PLY26" s="175"/>
      <c r="PLZ26" s="175"/>
      <c r="PMA26" s="175"/>
      <c r="PMB26" s="175"/>
      <c r="PMC26" s="175"/>
      <c r="PMD26" s="175"/>
      <c r="PME26" s="175"/>
      <c r="PMF26" s="175"/>
      <c r="PMG26" s="175"/>
      <c r="PMH26" s="175"/>
      <c r="PMI26" s="175"/>
      <c r="PMJ26" s="175"/>
      <c r="PMK26" s="175"/>
      <c r="PML26" s="175"/>
      <c r="PMM26" s="175"/>
      <c r="PMN26" s="175"/>
      <c r="PMO26" s="175"/>
      <c r="PMP26" s="175"/>
      <c r="PMQ26" s="175"/>
      <c r="PMR26" s="175"/>
      <c r="PMS26" s="175"/>
      <c r="PMT26" s="175"/>
      <c r="PMU26" s="175"/>
      <c r="PMV26" s="175"/>
      <c r="PMW26" s="175"/>
      <c r="PMX26" s="175"/>
      <c r="PMY26" s="175"/>
      <c r="PMZ26" s="175"/>
      <c r="PNA26" s="175"/>
      <c r="PNB26" s="175"/>
      <c r="PNC26" s="175"/>
      <c r="PND26" s="175"/>
      <c r="PNE26" s="175"/>
      <c r="PNF26" s="175"/>
      <c r="PNG26" s="175"/>
      <c r="PNH26" s="175"/>
      <c r="PNI26" s="175"/>
      <c r="PNJ26" s="175"/>
      <c r="PNK26" s="175"/>
      <c r="PNL26" s="175"/>
      <c r="PNM26" s="175"/>
      <c r="PNN26" s="175"/>
      <c r="PNO26" s="175"/>
      <c r="PNP26" s="175"/>
      <c r="PNQ26" s="175"/>
      <c r="PNR26" s="175"/>
      <c r="PNS26" s="175"/>
      <c r="PNT26" s="175"/>
      <c r="PNU26" s="175"/>
      <c r="PNV26" s="175"/>
      <c r="PNW26" s="175"/>
      <c r="PNX26" s="175"/>
      <c r="PNY26" s="175"/>
      <c r="PNZ26" s="175"/>
      <c r="POA26" s="175"/>
      <c r="POB26" s="175"/>
      <c r="POC26" s="175"/>
      <c r="POD26" s="175"/>
      <c r="POE26" s="175"/>
      <c r="POF26" s="175"/>
      <c r="POG26" s="175"/>
      <c r="POH26" s="175"/>
      <c r="POI26" s="175"/>
      <c r="POJ26" s="175"/>
      <c r="POK26" s="175"/>
      <c r="POL26" s="175"/>
      <c r="POM26" s="175"/>
      <c r="PON26" s="175"/>
      <c r="POO26" s="175"/>
      <c r="POP26" s="175"/>
      <c r="POQ26" s="175"/>
      <c r="POR26" s="175"/>
      <c r="POS26" s="175"/>
      <c r="POT26" s="175"/>
      <c r="POU26" s="175"/>
      <c r="POV26" s="175"/>
      <c r="POW26" s="175"/>
      <c r="POX26" s="175"/>
      <c r="POY26" s="175"/>
      <c r="POZ26" s="175"/>
      <c r="PPA26" s="175"/>
      <c r="PPB26" s="175"/>
      <c r="PPC26" s="175"/>
      <c r="PPD26" s="175"/>
      <c r="PPE26" s="175"/>
      <c r="PPF26" s="175"/>
      <c r="PPG26" s="175"/>
      <c r="PPH26" s="175"/>
      <c r="PPI26" s="175"/>
      <c r="PPJ26" s="175"/>
      <c r="PPK26" s="175"/>
      <c r="PPL26" s="175"/>
      <c r="PPM26" s="175"/>
      <c r="PPN26" s="175"/>
      <c r="PPO26" s="175"/>
      <c r="PPP26" s="175"/>
      <c r="PPQ26" s="175"/>
      <c r="PPR26" s="175"/>
      <c r="PPS26" s="175"/>
      <c r="PPT26" s="175"/>
      <c r="PPU26" s="175"/>
      <c r="PPV26" s="175"/>
      <c r="PPW26" s="175"/>
      <c r="PPX26" s="175"/>
      <c r="PPY26" s="175"/>
      <c r="PPZ26" s="175"/>
      <c r="PQA26" s="175"/>
      <c r="PQB26" s="175"/>
      <c r="PQC26" s="175"/>
      <c r="PQD26" s="175"/>
      <c r="PQE26" s="175"/>
      <c r="PQF26" s="175"/>
      <c r="PQG26" s="175"/>
      <c r="PQH26" s="175"/>
      <c r="PQI26" s="175"/>
      <c r="PQJ26" s="175"/>
      <c r="PQK26" s="175"/>
      <c r="PQL26" s="175"/>
      <c r="PQM26" s="175"/>
      <c r="PQN26" s="175"/>
      <c r="PQO26" s="175"/>
      <c r="PQP26" s="175"/>
      <c r="PQQ26" s="175"/>
      <c r="PQR26" s="175"/>
      <c r="PQS26" s="175"/>
      <c r="PQT26" s="175"/>
      <c r="PQU26" s="175"/>
      <c r="PQV26" s="175"/>
      <c r="PQW26" s="175"/>
      <c r="PQX26" s="175"/>
      <c r="PQY26" s="175"/>
      <c r="PQZ26" s="175"/>
      <c r="PRA26" s="175"/>
      <c r="PRB26" s="175"/>
      <c r="PRC26" s="175"/>
      <c r="PRD26" s="175"/>
      <c r="PRE26" s="175"/>
      <c r="PRF26" s="175"/>
      <c r="PRG26" s="175"/>
      <c r="PRH26" s="175"/>
      <c r="PRI26" s="175"/>
      <c r="PRJ26" s="175"/>
      <c r="PRK26" s="175"/>
      <c r="PRL26" s="175"/>
      <c r="PRM26" s="175"/>
      <c r="PRN26" s="175"/>
      <c r="PRO26" s="175"/>
      <c r="PRP26" s="175"/>
      <c r="PRQ26" s="175"/>
      <c r="PRR26" s="175"/>
      <c r="PRS26" s="175"/>
      <c r="PRT26" s="175"/>
      <c r="PRU26" s="175"/>
      <c r="PRV26" s="175"/>
      <c r="PRW26" s="175"/>
      <c r="PRX26" s="175"/>
      <c r="PRY26" s="175"/>
      <c r="PRZ26" s="175"/>
      <c r="PSA26" s="175"/>
      <c r="PSB26" s="175"/>
      <c r="PSC26" s="175"/>
      <c r="PSD26" s="175"/>
      <c r="PSE26" s="175"/>
      <c r="PSF26" s="175"/>
      <c r="PSG26" s="175"/>
      <c r="PSH26" s="175"/>
      <c r="PSI26" s="175"/>
      <c r="PSJ26" s="175"/>
      <c r="PSK26" s="175"/>
      <c r="PSL26" s="175"/>
      <c r="PSM26" s="175"/>
      <c r="PSN26" s="175"/>
      <c r="PSO26" s="175"/>
      <c r="PSP26" s="175"/>
      <c r="PSQ26" s="175"/>
      <c r="PSR26" s="175"/>
      <c r="PSS26" s="175"/>
      <c r="PST26" s="175"/>
      <c r="PSU26" s="175"/>
      <c r="PSV26" s="175"/>
      <c r="PSW26" s="175"/>
      <c r="PSX26" s="175"/>
      <c r="PSY26" s="175"/>
      <c r="PSZ26" s="175"/>
      <c r="PTA26" s="175"/>
      <c r="PTB26" s="175"/>
      <c r="PTC26" s="175"/>
      <c r="PTD26" s="175"/>
      <c r="PTE26" s="175"/>
      <c r="PTF26" s="175"/>
      <c r="PTG26" s="175"/>
      <c r="PTH26" s="175"/>
      <c r="PTI26" s="175"/>
      <c r="PTJ26" s="175"/>
      <c r="PTK26" s="175"/>
      <c r="PTL26" s="175"/>
      <c r="PTM26" s="175"/>
      <c r="PTN26" s="175"/>
      <c r="PTO26" s="175"/>
      <c r="PTP26" s="175"/>
      <c r="PTQ26" s="175"/>
      <c r="PTR26" s="175"/>
      <c r="PTS26" s="175"/>
      <c r="PTT26" s="175"/>
      <c r="PTU26" s="175"/>
      <c r="PTV26" s="175"/>
      <c r="PTW26" s="175"/>
      <c r="PTX26" s="175"/>
      <c r="PTY26" s="175"/>
      <c r="PTZ26" s="175"/>
      <c r="PUA26" s="175"/>
      <c r="PUB26" s="175"/>
      <c r="PUC26" s="175"/>
      <c r="PUD26" s="175"/>
      <c r="PUE26" s="175"/>
      <c r="PUF26" s="175"/>
      <c r="PUG26" s="175"/>
      <c r="PUH26" s="175"/>
      <c r="PUI26" s="175"/>
      <c r="PUJ26" s="175"/>
      <c r="PUK26" s="175"/>
      <c r="PUL26" s="175"/>
      <c r="PUM26" s="175"/>
      <c r="PUN26" s="175"/>
      <c r="PUO26" s="175"/>
      <c r="PUP26" s="175"/>
      <c r="PUQ26" s="175"/>
      <c r="PUR26" s="175"/>
      <c r="PUS26" s="175"/>
      <c r="PUT26" s="175"/>
      <c r="PUU26" s="175"/>
      <c r="PUV26" s="175"/>
      <c r="PUW26" s="175"/>
      <c r="PUX26" s="175"/>
      <c r="PUY26" s="175"/>
      <c r="PUZ26" s="175"/>
      <c r="PVA26" s="175"/>
      <c r="PVB26" s="175"/>
      <c r="PVC26" s="175"/>
      <c r="PVD26" s="175"/>
      <c r="PVE26" s="175"/>
      <c r="PVF26" s="175"/>
      <c r="PVG26" s="175"/>
      <c r="PVH26" s="175"/>
      <c r="PVI26" s="175"/>
      <c r="PVJ26" s="175"/>
      <c r="PVK26" s="175"/>
      <c r="PVL26" s="175"/>
      <c r="PVM26" s="175"/>
      <c r="PVN26" s="175"/>
      <c r="PVO26" s="175"/>
      <c r="PVP26" s="175"/>
      <c r="PVQ26" s="175"/>
      <c r="PVR26" s="175"/>
      <c r="PVS26" s="175"/>
      <c r="PVT26" s="175"/>
      <c r="PVU26" s="175"/>
      <c r="PVV26" s="175"/>
      <c r="PVW26" s="175"/>
      <c r="PVX26" s="175"/>
      <c r="PVY26" s="175"/>
      <c r="PVZ26" s="175"/>
      <c r="PWA26" s="175"/>
      <c r="PWB26" s="175"/>
      <c r="PWC26" s="175"/>
      <c r="PWD26" s="175"/>
      <c r="PWE26" s="175"/>
      <c r="PWF26" s="175"/>
      <c r="PWG26" s="175"/>
      <c r="PWH26" s="175"/>
      <c r="PWI26" s="175"/>
      <c r="PWJ26" s="175"/>
      <c r="PWK26" s="175"/>
      <c r="PWL26" s="175"/>
      <c r="PWM26" s="175"/>
      <c r="PWN26" s="175"/>
      <c r="PWO26" s="175"/>
      <c r="PWP26" s="175"/>
      <c r="PWQ26" s="175"/>
      <c r="PWR26" s="175"/>
      <c r="PWS26" s="175"/>
      <c r="PWT26" s="175"/>
      <c r="PWU26" s="175"/>
      <c r="PWV26" s="175"/>
      <c r="PWW26" s="175"/>
      <c r="PWX26" s="175"/>
      <c r="PWY26" s="175"/>
      <c r="PWZ26" s="175"/>
      <c r="PXA26" s="175"/>
      <c r="PXB26" s="175"/>
      <c r="PXC26" s="175"/>
      <c r="PXD26" s="175"/>
      <c r="PXE26" s="175"/>
      <c r="PXF26" s="175"/>
      <c r="PXG26" s="175"/>
      <c r="PXH26" s="175"/>
      <c r="PXI26" s="175"/>
      <c r="PXJ26" s="175"/>
      <c r="PXK26" s="175"/>
      <c r="PXL26" s="175"/>
      <c r="PXM26" s="175"/>
      <c r="PXN26" s="175"/>
      <c r="PXO26" s="175"/>
      <c r="PXP26" s="175"/>
      <c r="PXQ26" s="175"/>
      <c r="PXR26" s="175"/>
      <c r="PXS26" s="175"/>
      <c r="PXT26" s="175"/>
      <c r="PXU26" s="175"/>
      <c r="PXV26" s="175"/>
      <c r="PXW26" s="175"/>
      <c r="PXX26" s="175"/>
      <c r="PXY26" s="175"/>
      <c r="PXZ26" s="175"/>
      <c r="PYA26" s="175"/>
      <c r="PYB26" s="175"/>
      <c r="PYC26" s="175"/>
      <c r="PYD26" s="175"/>
      <c r="PYE26" s="175"/>
      <c r="PYF26" s="175"/>
      <c r="PYG26" s="175"/>
      <c r="PYH26" s="175"/>
      <c r="PYI26" s="175"/>
      <c r="PYJ26" s="175"/>
      <c r="PYK26" s="175"/>
      <c r="PYL26" s="175"/>
      <c r="PYM26" s="175"/>
      <c r="PYN26" s="175"/>
      <c r="PYO26" s="175"/>
      <c r="PYP26" s="175"/>
      <c r="PYQ26" s="175"/>
      <c r="PYR26" s="175"/>
      <c r="PYS26" s="175"/>
      <c r="PYT26" s="175"/>
      <c r="PYU26" s="175"/>
      <c r="PYV26" s="175"/>
      <c r="PYW26" s="175"/>
      <c r="PYX26" s="175"/>
      <c r="PYY26" s="175"/>
      <c r="PYZ26" s="175"/>
      <c r="PZA26" s="175"/>
      <c r="PZB26" s="175"/>
      <c r="PZC26" s="175"/>
      <c r="PZD26" s="175"/>
      <c r="PZE26" s="175"/>
      <c r="PZF26" s="175"/>
      <c r="PZG26" s="175"/>
      <c r="PZH26" s="175"/>
      <c r="PZI26" s="175"/>
      <c r="PZJ26" s="175"/>
      <c r="PZK26" s="175"/>
      <c r="PZL26" s="175"/>
      <c r="PZM26" s="175"/>
      <c r="PZN26" s="175"/>
      <c r="PZO26" s="175"/>
      <c r="PZP26" s="175"/>
      <c r="PZQ26" s="175"/>
      <c r="PZR26" s="175"/>
      <c r="PZS26" s="175"/>
      <c r="PZT26" s="175"/>
      <c r="PZU26" s="175"/>
      <c r="PZV26" s="175"/>
      <c r="PZW26" s="175"/>
      <c r="PZX26" s="175"/>
      <c r="PZY26" s="175"/>
      <c r="PZZ26" s="175"/>
      <c r="QAA26" s="175"/>
      <c r="QAB26" s="175"/>
      <c r="QAC26" s="175"/>
      <c r="QAD26" s="175"/>
      <c r="QAE26" s="175"/>
      <c r="QAF26" s="175"/>
      <c r="QAG26" s="175"/>
      <c r="QAH26" s="175"/>
      <c r="QAI26" s="175"/>
      <c r="QAJ26" s="175"/>
      <c r="QAK26" s="175"/>
      <c r="QAL26" s="175"/>
      <c r="QAM26" s="175"/>
      <c r="QAN26" s="175"/>
      <c r="QAO26" s="175"/>
      <c r="QAP26" s="175"/>
      <c r="QAQ26" s="175"/>
      <c r="QAR26" s="175"/>
      <c r="QAS26" s="175"/>
      <c r="QAT26" s="175"/>
      <c r="QAU26" s="175"/>
      <c r="QAV26" s="175"/>
      <c r="QAW26" s="175"/>
      <c r="QAX26" s="175"/>
      <c r="QAY26" s="175"/>
      <c r="QAZ26" s="175"/>
      <c r="QBA26" s="175"/>
      <c r="QBB26" s="175"/>
      <c r="QBC26" s="175"/>
      <c r="QBD26" s="175"/>
      <c r="QBE26" s="175"/>
      <c r="QBF26" s="175"/>
      <c r="QBG26" s="175"/>
      <c r="QBH26" s="175"/>
      <c r="QBI26" s="175"/>
      <c r="QBJ26" s="175"/>
      <c r="QBK26" s="175"/>
      <c r="QBL26" s="175"/>
      <c r="QBM26" s="175"/>
      <c r="QBN26" s="175"/>
      <c r="QBO26" s="175"/>
      <c r="QBP26" s="175"/>
      <c r="QBQ26" s="175"/>
      <c r="QBR26" s="175"/>
      <c r="QBS26" s="175"/>
      <c r="QBT26" s="175"/>
      <c r="QBU26" s="175"/>
      <c r="QBV26" s="175"/>
      <c r="QBW26" s="175"/>
      <c r="QBX26" s="175"/>
      <c r="QBY26" s="175"/>
      <c r="QBZ26" s="175"/>
      <c r="QCA26" s="175"/>
      <c r="QCB26" s="175"/>
      <c r="QCC26" s="175"/>
      <c r="QCD26" s="175"/>
      <c r="QCE26" s="175"/>
      <c r="QCF26" s="175"/>
      <c r="QCG26" s="175"/>
      <c r="QCH26" s="175"/>
      <c r="QCI26" s="175"/>
      <c r="QCJ26" s="175"/>
      <c r="QCK26" s="175"/>
      <c r="QCL26" s="175"/>
      <c r="QCM26" s="175"/>
      <c r="QCN26" s="175"/>
      <c r="QCO26" s="175"/>
      <c r="QCP26" s="175"/>
      <c r="QCQ26" s="175"/>
      <c r="QCR26" s="175"/>
      <c r="QCS26" s="175"/>
      <c r="QCT26" s="175"/>
      <c r="QCU26" s="175"/>
      <c r="QCV26" s="175"/>
      <c r="QCW26" s="175"/>
      <c r="QCX26" s="175"/>
      <c r="QCY26" s="175"/>
      <c r="QCZ26" s="175"/>
      <c r="QDA26" s="175"/>
      <c r="QDB26" s="175"/>
      <c r="QDC26" s="175"/>
      <c r="QDD26" s="175"/>
      <c r="QDE26" s="175"/>
      <c r="QDF26" s="175"/>
      <c r="QDG26" s="175"/>
      <c r="QDH26" s="175"/>
      <c r="QDI26" s="175"/>
      <c r="QDJ26" s="175"/>
      <c r="QDK26" s="175"/>
      <c r="QDL26" s="175"/>
      <c r="QDM26" s="175"/>
      <c r="QDN26" s="175"/>
      <c r="QDO26" s="175"/>
      <c r="QDP26" s="175"/>
      <c r="QDQ26" s="175"/>
      <c r="QDR26" s="175"/>
      <c r="QDS26" s="175"/>
      <c r="QDT26" s="175"/>
      <c r="QDU26" s="175"/>
      <c r="QDV26" s="175"/>
      <c r="QDW26" s="175"/>
      <c r="QDX26" s="175"/>
      <c r="QDY26" s="175"/>
      <c r="QDZ26" s="175"/>
      <c r="QEA26" s="175"/>
      <c r="QEB26" s="175"/>
      <c r="QEC26" s="175"/>
      <c r="QED26" s="175"/>
      <c r="QEE26" s="175"/>
      <c r="QEF26" s="175"/>
      <c r="QEG26" s="175"/>
      <c r="QEH26" s="175"/>
      <c r="QEI26" s="175"/>
      <c r="QEJ26" s="175"/>
      <c r="QEK26" s="175"/>
      <c r="QEL26" s="175"/>
      <c r="QEM26" s="175"/>
      <c r="QEN26" s="175"/>
      <c r="QEO26" s="175"/>
      <c r="QEP26" s="175"/>
      <c r="QEQ26" s="175"/>
      <c r="QER26" s="175"/>
      <c r="QES26" s="175"/>
      <c r="QET26" s="175"/>
      <c r="QEU26" s="175"/>
      <c r="QEV26" s="175"/>
      <c r="QEW26" s="175"/>
      <c r="QEX26" s="175"/>
      <c r="QEY26" s="175"/>
      <c r="QEZ26" s="175"/>
      <c r="QFA26" s="175"/>
      <c r="QFB26" s="175"/>
      <c r="QFC26" s="175"/>
      <c r="QFD26" s="175"/>
      <c r="QFE26" s="175"/>
      <c r="QFF26" s="175"/>
      <c r="QFG26" s="175"/>
      <c r="QFH26" s="175"/>
      <c r="QFI26" s="175"/>
      <c r="QFJ26" s="175"/>
      <c r="QFK26" s="175"/>
      <c r="QFL26" s="175"/>
      <c r="QFM26" s="175"/>
      <c r="QFN26" s="175"/>
      <c r="QFO26" s="175"/>
      <c r="QFP26" s="175"/>
      <c r="QFQ26" s="175"/>
      <c r="QFR26" s="175"/>
      <c r="QFS26" s="175"/>
      <c r="QFT26" s="175"/>
      <c r="QFU26" s="175"/>
      <c r="QFV26" s="175"/>
      <c r="QFW26" s="175"/>
      <c r="QFX26" s="175"/>
      <c r="QFY26" s="175"/>
      <c r="QFZ26" s="175"/>
      <c r="QGA26" s="175"/>
      <c r="QGB26" s="175"/>
      <c r="QGC26" s="175"/>
      <c r="QGD26" s="175"/>
      <c r="QGE26" s="175"/>
      <c r="QGF26" s="175"/>
      <c r="QGG26" s="175"/>
      <c r="QGH26" s="175"/>
      <c r="QGI26" s="175"/>
      <c r="QGJ26" s="175"/>
      <c r="QGK26" s="175"/>
      <c r="QGL26" s="175"/>
      <c r="QGM26" s="175"/>
      <c r="QGN26" s="175"/>
      <c r="QGO26" s="175"/>
      <c r="QGP26" s="175"/>
      <c r="QGQ26" s="175"/>
      <c r="QGR26" s="175"/>
      <c r="QGS26" s="175"/>
      <c r="QGT26" s="175"/>
      <c r="QGU26" s="175"/>
      <c r="QGV26" s="175"/>
      <c r="QGW26" s="175"/>
      <c r="QGX26" s="175"/>
      <c r="QGY26" s="175"/>
      <c r="QGZ26" s="175"/>
      <c r="QHA26" s="175"/>
      <c r="QHB26" s="175"/>
      <c r="QHC26" s="175"/>
      <c r="QHD26" s="175"/>
      <c r="QHE26" s="175"/>
      <c r="QHF26" s="175"/>
      <c r="QHG26" s="175"/>
      <c r="QHH26" s="175"/>
      <c r="QHI26" s="175"/>
      <c r="QHJ26" s="175"/>
      <c r="QHK26" s="175"/>
      <c r="QHL26" s="175"/>
      <c r="QHM26" s="175"/>
      <c r="QHN26" s="175"/>
      <c r="QHO26" s="175"/>
      <c r="QHP26" s="175"/>
      <c r="QHQ26" s="175"/>
      <c r="QHR26" s="175"/>
      <c r="QHS26" s="175"/>
      <c r="QHT26" s="175"/>
      <c r="QHU26" s="175"/>
      <c r="QHV26" s="175"/>
      <c r="QHW26" s="175"/>
      <c r="QHX26" s="175"/>
      <c r="QHY26" s="175"/>
      <c r="QHZ26" s="175"/>
      <c r="QIA26" s="175"/>
      <c r="QIB26" s="175"/>
      <c r="QIC26" s="175"/>
      <c r="QID26" s="175"/>
      <c r="QIE26" s="175"/>
      <c r="QIF26" s="175"/>
      <c r="QIG26" s="175"/>
      <c r="QIH26" s="175"/>
      <c r="QII26" s="175"/>
      <c r="QIJ26" s="175"/>
      <c r="QIK26" s="175"/>
      <c r="QIL26" s="175"/>
      <c r="QIM26" s="175"/>
      <c r="QIN26" s="175"/>
      <c r="QIO26" s="175"/>
      <c r="QIP26" s="175"/>
      <c r="QIQ26" s="175"/>
      <c r="QIR26" s="175"/>
      <c r="QIS26" s="175"/>
      <c r="QIT26" s="175"/>
      <c r="QIU26" s="175"/>
      <c r="QIV26" s="175"/>
      <c r="QIW26" s="175"/>
      <c r="QIX26" s="175"/>
      <c r="QIY26" s="175"/>
      <c r="QIZ26" s="175"/>
      <c r="QJA26" s="175"/>
      <c r="QJB26" s="175"/>
      <c r="QJC26" s="175"/>
      <c r="QJD26" s="175"/>
      <c r="QJE26" s="175"/>
      <c r="QJF26" s="175"/>
      <c r="QJG26" s="175"/>
      <c r="QJH26" s="175"/>
      <c r="QJI26" s="175"/>
      <c r="QJJ26" s="175"/>
      <c r="QJK26" s="175"/>
      <c r="QJL26" s="175"/>
      <c r="QJM26" s="175"/>
      <c r="QJN26" s="175"/>
      <c r="QJO26" s="175"/>
      <c r="QJP26" s="175"/>
      <c r="QJQ26" s="175"/>
      <c r="QJR26" s="175"/>
      <c r="QJS26" s="175"/>
      <c r="QJT26" s="175"/>
      <c r="QJU26" s="175"/>
      <c r="QJV26" s="175"/>
      <c r="QJW26" s="175"/>
      <c r="QJX26" s="175"/>
      <c r="QJY26" s="175"/>
      <c r="QJZ26" s="175"/>
      <c r="QKA26" s="175"/>
      <c r="QKB26" s="175"/>
      <c r="QKC26" s="175"/>
      <c r="QKD26" s="175"/>
      <c r="QKE26" s="175"/>
      <c r="QKF26" s="175"/>
      <c r="QKG26" s="175"/>
      <c r="QKH26" s="175"/>
      <c r="QKI26" s="175"/>
      <c r="QKJ26" s="175"/>
      <c r="QKK26" s="175"/>
      <c r="QKL26" s="175"/>
      <c r="QKM26" s="175"/>
      <c r="QKN26" s="175"/>
      <c r="QKO26" s="175"/>
      <c r="QKP26" s="175"/>
      <c r="QKQ26" s="175"/>
      <c r="QKR26" s="175"/>
      <c r="QKS26" s="175"/>
      <c r="QKT26" s="175"/>
      <c r="QKU26" s="175"/>
      <c r="QKV26" s="175"/>
      <c r="QKW26" s="175"/>
      <c r="QKX26" s="175"/>
      <c r="QKY26" s="175"/>
      <c r="QKZ26" s="175"/>
      <c r="QLA26" s="175"/>
      <c r="QLB26" s="175"/>
      <c r="QLC26" s="175"/>
      <c r="QLD26" s="175"/>
      <c r="QLE26" s="175"/>
      <c r="QLF26" s="175"/>
      <c r="QLG26" s="175"/>
      <c r="QLH26" s="175"/>
      <c r="QLI26" s="175"/>
      <c r="QLJ26" s="175"/>
      <c r="QLK26" s="175"/>
      <c r="QLL26" s="175"/>
      <c r="QLM26" s="175"/>
      <c r="QLN26" s="175"/>
      <c r="QLO26" s="175"/>
      <c r="QLP26" s="175"/>
      <c r="QLQ26" s="175"/>
      <c r="QLR26" s="175"/>
      <c r="QLS26" s="175"/>
      <c r="QLT26" s="175"/>
      <c r="QLU26" s="175"/>
      <c r="QLV26" s="175"/>
      <c r="QLW26" s="175"/>
      <c r="QLX26" s="175"/>
      <c r="QLY26" s="175"/>
      <c r="QLZ26" s="175"/>
      <c r="QMA26" s="175"/>
      <c r="QMB26" s="175"/>
      <c r="QMC26" s="175"/>
      <c r="QMD26" s="175"/>
      <c r="QME26" s="175"/>
      <c r="QMF26" s="175"/>
      <c r="QMG26" s="175"/>
      <c r="QMH26" s="175"/>
      <c r="QMI26" s="175"/>
      <c r="QMJ26" s="175"/>
      <c r="QMK26" s="175"/>
      <c r="QML26" s="175"/>
      <c r="QMM26" s="175"/>
      <c r="QMN26" s="175"/>
      <c r="QMO26" s="175"/>
      <c r="QMP26" s="175"/>
      <c r="QMQ26" s="175"/>
      <c r="QMR26" s="175"/>
      <c r="QMS26" s="175"/>
      <c r="QMT26" s="175"/>
      <c r="QMU26" s="175"/>
      <c r="QMV26" s="175"/>
      <c r="QMW26" s="175"/>
      <c r="QMX26" s="175"/>
      <c r="QMY26" s="175"/>
      <c r="QMZ26" s="175"/>
      <c r="QNA26" s="175"/>
      <c r="QNB26" s="175"/>
      <c r="QNC26" s="175"/>
      <c r="QND26" s="175"/>
      <c r="QNE26" s="175"/>
      <c r="QNF26" s="175"/>
      <c r="QNG26" s="175"/>
      <c r="QNH26" s="175"/>
      <c r="QNI26" s="175"/>
      <c r="QNJ26" s="175"/>
      <c r="QNK26" s="175"/>
      <c r="QNL26" s="175"/>
      <c r="QNM26" s="175"/>
      <c r="QNN26" s="175"/>
      <c r="QNO26" s="175"/>
      <c r="QNP26" s="175"/>
      <c r="QNQ26" s="175"/>
      <c r="QNR26" s="175"/>
      <c r="QNS26" s="175"/>
      <c r="QNT26" s="175"/>
      <c r="QNU26" s="175"/>
      <c r="QNV26" s="175"/>
      <c r="QNW26" s="175"/>
      <c r="QNX26" s="175"/>
      <c r="QNY26" s="175"/>
      <c r="QNZ26" s="175"/>
      <c r="QOA26" s="175"/>
      <c r="QOB26" s="175"/>
      <c r="QOC26" s="175"/>
      <c r="QOD26" s="175"/>
      <c r="QOE26" s="175"/>
      <c r="QOF26" s="175"/>
      <c r="QOG26" s="175"/>
      <c r="QOH26" s="175"/>
      <c r="QOI26" s="175"/>
      <c r="QOJ26" s="175"/>
      <c r="QOK26" s="175"/>
      <c r="QOL26" s="175"/>
      <c r="QOM26" s="175"/>
      <c r="QON26" s="175"/>
      <c r="QOO26" s="175"/>
      <c r="QOP26" s="175"/>
      <c r="QOQ26" s="175"/>
      <c r="QOR26" s="175"/>
      <c r="QOS26" s="175"/>
      <c r="QOT26" s="175"/>
      <c r="QOU26" s="175"/>
      <c r="QOV26" s="175"/>
      <c r="QOW26" s="175"/>
      <c r="QOX26" s="175"/>
      <c r="QOY26" s="175"/>
      <c r="QOZ26" s="175"/>
      <c r="QPA26" s="175"/>
      <c r="QPB26" s="175"/>
      <c r="QPC26" s="175"/>
      <c r="QPD26" s="175"/>
      <c r="QPE26" s="175"/>
      <c r="QPF26" s="175"/>
      <c r="QPG26" s="175"/>
      <c r="QPH26" s="175"/>
      <c r="QPI26" s="175"/>
      <c r="QPJ26" s="175"/>
      <c r="QPK26" s="175"/>
      <c r="QPL26" s="175"/>
      <c r="QPM26" s="175"/>
      <c r="QPN26" s="175"/>
      <c r="QPO26" s="175"/>
      <c r="QPP26" s="175"/>
      <c r="QPQ26" s="175"/>
      <c r="QPR26" s="175"/>
      <c r="QPS26" s="175"/>
      <c r="QPT26" s="175"/>
      <c r="QPU26" s="175"/>
      <c r="QPV26" s="175"/>
      <c r="QPW26" s="175"/>
      <c r="QPX26" s="175"/>
      <c r="QPY26" s="175"/>
      <c r="QPZ26" s="175"/>
      <c r="QQA26" s="175"/>
      <c r="QQB26" s="175"/>
      <c r="QQC26" s="175"/>
      <c r="QQD26" s="175"/>
      <c r="QQE26" s="175"/>
      <c r="QQF26" s="175"/>
      <c r="QQG26" s="175"/>
      <c r="QQH26" s="175"/>
      <c r="QQI26" s="175"/>
      <c r="QQJ26" s="175"/>
      <c r="QQK26" s="175"/>
      <c r="QQL26" s="175"/>
      <c r="QQM26" s="175"/>
      <c r="QQN26" s="175"/>
      <c r="QQO26" s="175"/>
      <c r="QQP26" s="175"/>
      <c r="QQQ26" s="175"/>
      <c r="QQR26" s="175"/>
      <c r="QQS26" s="175"/>
      <c r="QQT26" s="175"/>
      <c r="QQU26" s="175"/>
      <c r="QQV26" s="175"/>
      <c r="QQW26" s="175"/>
      <c r="QQX26" s="175"/>
      <c r="QQY26" s="175"/>
      <c r="QQZ26" s="175"/>
      <c r="QRA26" s="175"/>
      <c r="QRB26" s="175"/>
      <c r="QRC26" s="175"/>
      <c r="QRD26" s="175"/>
      <c r="QRE26" s="175"/>
      <c r="QRF26" s="175"/>
      <c r="QRG26" s="175"/>
      <c r="QRH26" s="175"/>
      <c r="QRI26" s="175"/>
      <c r="QRJ26" s="175"/>
      <c r="QRK26" s="175"/>
      <c r="QRL26" s="175"/>
      <c r="QRM26" s="175"/>
      <c r="QRN26" s="175"/>
      <c r="QRO26" s="175"/>
      <c r="QRP26" s="175"/>
      <c r="QRQ26" s="175"/>
      <c r="QRR26" s="175"/>
      <c r="QRS26" s="175"/>
      <c r="QRT26" s="175"/>
      <c r="QRU26" s="175"/>
      <c r="QRV26" s="175"/>
      <c r="QRW26" s="175"/>
      <c r="QRX26" s="175"/>
      <c r="QRY26" s="175"/>
      <c r="QRZ26" s="175"/>
      <c r="QSA26" s="175"/>
      <c r="QSB26" s="175"/>
      <c r="QSC26" s="175"/>
      <c r="QSD26" s="175"/>
      <c r="QSE26" s="175"/>
      <c r="QSF26" s="175"/>
      <c r="QSG26" s="175"/>
      <c r="QSH26" s="175"/>
      <c r="QSI26" s="175"/>
      <c r="QSJ26" s="175"/>
      <c r="QSK26" s="175"/>
      <c r="QSL26" s="175"/>
      <c r="QSM26" s="175"/>
      <c r="QSN26" s="175"/>
      <c r="QSO26" s="175"/>
      <c r="QSP26" s="175"/>
      <c r="QSQ26" s="175"/>
      <c r="QSR26" s="175"/>
      <c r="QSS26" s="175"/>
      <c r="QST26" s="175"/>
      <c r="QSU26" s="175"/>
      <c r="QSV26" s="175"/>
      <c r="QSW26" s="175"/>
      <c r="QSX26" s="175"/>
      <c r="QSY26" s="175"/>
      <c r="QSZ26" s="175"/>
      <c r="QTA26" s="175"/>
      <c r="QTB26" s="175"/>
      <c r="QTC26" s="175"/>
      <c r="QTD26" s="175"/>
      <c r="QTE26" s="175"/>
      <c r="QTF26" s="175"/>
      <c r="QTG26" s="175"/>
      <c r="QTH26" s="175"/>
      <c r="QTI26" s="175"/>
      <c r="QTJ26" s="175"/>
      <c r="QTK26" s="175"/>
      <c r="QTL26" s="175"/>
      <c r="QTM26" s="175"/>
      <c r="QTN26" s="175"/>
      <c r="QTO26" s="175"/>
      <c r="QTP26" s="175"/>
      <c r="QTQ26" s="175"/>
      <c r="QTR26" s="175"/>
      <c r="QTS26" s="175"/>
      <c r="QTT26" s="175"/>
      <c r="QTU26" s="175"/>
      <c r="QTV26" s="175"/>
      <c r="QTW26" s="175"/>
      <c r="QTX26" s="175"/>
      <c r="QTY26" s="175"/>
      <c r="QTZ26" s="175"/>
      <c r="QUA26" s="175"/>
      <c r="QUB26" s="175"/>
      <c r="QUC26" s="175"/>
      <c r="QUD26" s="175"/>
      <c r="QUE26" s="175"/>
      <c r="QUF26" s="175"/>
      <c r="QUG26" s="175"/>
      <c r="QUH26" s="175"/>
      <c r="QUI26" s="175"/>
      <c r="QUJ26" s="175"/>
      <c r="QUK26" s="175"/>
      <c r="QUL26" s="175"/>
      <c r="QUM26" s="175"/>
      <c r="QUN26" s="175"/>
      <c r="QUO26" s="175"/>
      <c r="QUP26" s="175"/>
      <c r="QUQ26" s="175"/>
      <c r="QUR26" s="175"/>
      <c r="QUS26" s="175"/>
      <c r="QUT26" s="175"/>
      <c r="QUU26" s="175"/>
      <c r="QUV26" s="175"/>
      <c r="QUW26" s="175"/>
      <c r="QUX26" s="175"/>
      <c r="QUY26" s="175"/>
      <c r="QUZ26" s="175"/>
      <c r="QVA26" s="175"/>
      <c r="QVB26" s="175"/>
      <c r="QVC26" s="175"/>
      <c r="QVD26" s="175"/>
      <c r="QVE26" s="175"/>
      <c r="QVF26" s="175"/>
      <c r="QVG26" s="175"/>
      <c r="QVH26" s="175"/>
      <c r="QVI26" s="175"/>
      <c r="QVJ26" s="175"/>
      <c r="QVK26" s="175"/>
      <c r="QVL26" s="175"/>
      <c r="QVM26" s="175"/>
      <c r="QVN26" s="175"/>
      <c r="QVO26" s="175"/>
      <c r="QVP26" s="175"/>
      <c r="QVQ26" s="175"/>
      <c r="QVR26" s="175"/>
      <c r="QVS26" s="175"/>
      <c r="QVT26" s="175"/>
      <c r="QVU26" s="175"/>
      <c r="QVV26" s="175"/>
      <c r="QVW26" s="175"/>
      <c r="QVX26" s="175"/>
      <c r="QVY26" s="175"/>
      <c r="QVZ26" s="175"/>
      <c r="QWA26" s="175"/>
      <c r="QWB26" s="175"/>
      <c r="QWC26" s="175"/>
      <c r="QWD26" s="175"/>
      <c r="QWE26" s="175"/>
      <c r="QWF26" s="175"/>
      <c r="QWG26" s="175"/>
      <c r="QWH26" s="175"/>
      <c r="QWI26" s="175"/>
      <c r="QWJ26" s="175"/>
      <c r="QWK26" s="175"/>
      <c r="QWL26" s="175"/>
      <c r="QWM26" s="175"/>
      <c r="QWN26" s="175"/>
      <c r="QWO26" s="175"/>
      <c r="QWP26" s="175"/>
      <c r="QWQ26" s="175"/>
      <c r="QWR26" s="175"/>
      <c r="QWS26" s="175"/>
      <c r="QWT26" s="175"/>
      <c r="QWU26" s="175"/>
      <c r="QWV26" s="175"/>
      <c r="QWW26" s="175"/>
      <c r="QWX26" s="175"/>
      <c r="QWY26" s="175"/>
      <c r="QWZ26" s="175"/>
      <c r="QXA26" s="175"/>
      <c r="QXB26" s="175"/>
      <c r="QXC26" s="175"/>
      <c r="QXD26" s="175"/>
      <c r="QXE26" s="175"/>
      <c r="QXF26" s="175"/>
      <c r="QXG26" s="175"/>
      <c r="QXH26" s="175"/>
      <c r="QXI26" s="175"/>
      <c r="QXJ26" s="175"/>
      <c r="QXK26" s="175"/>
      <c r="QXL26" s="175"/>
      <c r="QXM26" s="175"/>
      <c r="QXN26" s="175"/>
      <c r="QXO26" s="175"/>
      <c r="QXP26" s="175"/>
      <c r="QXQ26" s="175"/>
      <c r="QXR26" s="175"/>
      <c r="QXS26" s="175"/>
      <c r="QXT26" s="175"/>
      <c r="QXU26" s="175"/>
      <c r="QXV26" s="175"/>
      <c r="QXW26" s="175"/>
      <c r="QXX26" s="175"/>
      <c r="QXY26" s="175"/>
      <c r="QXZ26" s="175"/>
      <c r="QYA26" s="175"/>
      <c r="QYB26" s="175"/>
      <c r="QYC26" s="175"/>
      <c r="QYD26" s="175"/>
      <c r="QYE26" s="175"/>
      <c r="QYF26" s="175"/>
      <c r="QYG26" s="175"/>
      <c r="QYH26" s="175"/>
      <c r="QYI26" s="175"/>
      <c r="QYJ26" s="175"/>
      <c r="QYK26" s="175"/>
      <c r="QYL26" s="175"/>
      <c r="QYM26" s="175"/>
      <c r="QYN26" s="175"/>
      <c r="QYO26" s="175"/>
      <c r="QYP26" s="175"/>
      <c r="QYQ26" s="175"/>
      <c r="QYR26" s="175"/>
      <c r="QYS26" s="175"/>
      <c r="QYT26" s="175"/>
      <c r="QYU26" s="175"/>
      <c r="QYV26" s="175"/>
      <c r="QYW26" s="175"/>
      <c r="QYX26" s="175"/>
      <c r="QYY26" s="175"/>
      <c r="QYZ26" s="175"/>
      <c r="QZA26" s="175"/>
      <c r="QZB26" s="175"/>
      <c r="QZC26" s="175"/>
      <c r="QZD26" s="175"/>
      <c r="QZE26" s="175"/>
      <c r="QZF26" s="175"/>
      <c r="QZG26" s="175"/>
      <c r="QZH26" s="175"/>
      <c r="QZI26" s="175"/>
      <c r="QZJ26" s="175"/>
      <c r="QZK26" s="175"/>
      <c r="QZL26" s="175"/>
      <c r="QZM26" s="175"/>
      <c r="QZN26" s="175"/>
      <c r="QZO26" s="175"/>
      <c r="QZP26" s="175"/>
      <c r="QZQ26" s="175"/>
      <c r="QZR26" s="175"/>
      <c r="QZS26" s="175"/>
      <c r="QZT26" s="175"/>
      <c r="QZU26" s="175"/>
      <c r="QZV26" s="175"/>
      <c r="QZW26" s="175"/>
      <c r="QZX26" s="175"/>
      <c r="QZY26" s="175"/>
      <c r="QZZ26" s="175"/>
      <c r="RAA26" s="175"/>
      <c r="RAB26" s="175"/>
      <c r="RAC26" s="175"/>
      <c r="RAD26" s="175"/>
      <c r="RAE26" s="175"/>
      <c r="RAF26" s="175"/>
      <c r="RAG26" s="175"/>
      <c r="RAH26" s="175"/>
      <c r="RAI26" s="175"/>
      <c r="RAJ26" s="175"/>
      <c r="RAK26" s="175"/>
      <c r="RAL26" s="175"/>
      <c r="RAM26" s="175"/>
      <c r="RAN26" s="175"/>
      <c r="RAO26" s="175"/>
      <c r="RAP26" s="175"/>
      <c r="RAQ26" s="175"/>
      <c r="RAR26" s="175"/>
      <c r="RAS26" s="175"/>
      <c r="RAT26" s="175"/>
      <c r="RAU26" s="175"/>
      <c r="RAV26" s="175"/>
      <c r="RAW26" s="175"/>
      <c r="RAX26" s="175"/>
      <c r="RAY26" s="175"/>
      <c r="RAZ26" s="175"/>
      <c r="RBA26" s="175"/>
      <c r="RBB26" s="175"/>
      <c r="RBC26" s="175"/>
      <c r="RBD26" s="175"/>
      <c r="RBE26" s="175"/>
      <c r="RBF26" s="175"/>
      <c r="RBG26" s="175"/>
      <c r="RBH26" s="175"/>
      <c r="RBI26" s="175"/>
      <c r="RBJ26" s="175"/>
      <c r="RBK26" s="175"/>
      <c r="RBL26" s="175"/>
      <c r="RBM26" s="175"/>
      <c r="RBN26" s="175"/>
      <c r="RBO26" s="175"/>
      <c r="RBP26" s="175"/>
      <c r="RBQ26" s="175"/>
      <c r="RBR26" s="175"/>
      <c r="RBS26" s="175"/>
      <c r="RBT26" s="175"/>
      <c r="RBU26" s="175"/>
      <c r="RBV26" s="175"/>
      <c r="RBW26" s="175"/>
      <c r="RBX26" s="175"/>
      <c r="RBY26" s="175"/>
      <c r="RBZ26" s="175"/>
      <c r="RCA26" s="175"/>
      <c r="RCB26" s="175"/>
      <c r="RCC26" s="175"/>
      <c r="RCD26" s="175"/>
      <c r="RCE26" s="175"/>
      <c r="RCF26" s="175"/>
      <c r="RCG26" s="175"/>
      <c r="RCH26" s="175"/>
      <c r="RCI26" s="175"/>
      <c r="RCJ26" s="175"/>
      <c r="RCK26" s="175"/>
      <c r="RCL26" s="175"/>
      <c r="RCM26" s="175"/>
      <c r="RCN26" s="175"/>
      <c r="RCO26" s="175"/>
      <c r="RCP26" s="175"/>
      <c r="RCQ26" s="175"/>
      <c r="RCR26" s="175"/>
      <c r="RCS26" s="175"/>
      <c r="RCT26" s="175"/>
      <c r="RCU26" s="175"/>
      <c r="RCV26" s="175"/>
      <c r="RCW26" s="175"/>
      <c r="RCX26" s="175"/>
      <c r="RCY26" s="175"/>
      <c r="RCZ26" s="175"/>
      <c r="RDA26" s="175"/>
      <c r="RDB26" s="175"/>
      <c r="RDC26" s="175"/>
      <c r="RDD26" s="175"/>
      <c r="RDE26" s="175"/>
      <c r="RDF26" s="175"/>
      <c r="RDG26" s="175"/>
      <c r="RDH26" s="175"/>
      <c r="RDI26" s="175"/>
      <c r="RDJ26" s="175"/>
      <c r="RDK26" s="175"/>
      <c r="RDL26" s="175"/>
      <c r="RDM26" s="175"/>
      <c r="RDN26" s="175"/>
      <c r="RDO26" s="175"/>
      <c r="RDP26" s="175"/>
      <c r="RDQ26" s="175"/>
      <c r="RDR26" s="175"/>
      <c r="RDS26" s="175"/>
      <c r="RDT26" s="175"/>
      <c r="RDU26" s="175"/>
      <c r="RDV26" s="175"/>
      <c r="RDW26" s="175"/>
      <c r="RDX26" s="175"/>
      <c r="RDY26" s="175"/>
      <c r="RDZ26" s="175"/>
      <c r="REA26" s="175"/>
      <c r="REB26" s="175"/>
      <c r="REC26" s="175"/>
      <c r="RED26" s="175"/>
      <c r="REE26" s="175"/>
      <c r="REF26" s="175"/>
      <c r="REG26" s="175"/>
      <c r="REH26" s="175"/>
      <c r="REI26" s="175"/>
      <c r="REJ26" s="175"/>
      <c r="REK26" s="175"/>
      <c r="REL26" s="175"/>
      <c r="REM26" s="175"/>
      <c r="REN26" s="175"/>
      <c r="REO26" s="175"/>
      <c r="REP26" s="175"/>
      <c r="REQ26" s="175"/>
      <c r="RER26" s="175"/>
      <c r="RES26" s="175"/>
      <c r="RET26" s="175"/>
      <c r="REU26" s="175"/>
      <c r="REV26" s="175"/>
      <c r="REW26" s="175"/>
      <c r="REX26" s="175"/>
      <c r="REY26" s="175"/>
      <c r="REZ26" s="175"/>
      <c r="RFA26" s="175"/>
      <c r="RFB26" s="175"/>
      <c r="RFC26" s="175"/>
      <c r="RFD26" s="175"/>
      <c r="RFE26" s="175"/>
      <c r="RFF26" s="175"/>
      <c r="RFG26" s="175"/>
      <c r="RFH26" s="175"/>
      <c r="RFI26" s="175"/>
      <c r="RFJ26" s="175"/>
      <c r="RFK26" s="175"/>
      <c r="RFL26" s="175"/>
      <c r="RFM26" s="175"/>
      <c r="RFN26" s="175"/>
      <c r="RFO26" s="175"/>
      <c r="RFP26" s="175"/>
      <c r="RFQ26" s="175"/>
      <c r="RFR26" s="175"/>
      <c r="RFS26" s="175"/>
      <c r="RFT26" s="175"/>
      <c r="RFU26" s="175"/>
      <c r="RFV26" s="175"/>
      <c r="RFW26" s="175"/>
      <c r="RFX26" s="175"/>
      <c r="RFY26" s="175"/>
      <c r="RFZ26" s="175"/>
      <c r="RGA26" s="175"/>
      <c r="RGB26" s="175"/>
      <c r="RGC26" s="175"/>
      <c r="RGD26" s="175"/>
      <c r="RGE26" s="175"/>
      <c r="RGF26" s="175"/>
      <c r="RGG26" s="175"/>
      <c r="RGH26" s="175"/>
      <c r="RGI26" s="175"/>
      <c r="RGJ26" s="175"/>
      <c r="RGK26" s="175"/>
      <c r="RGL26" s="175"/>
      <c r="RGM26" s="175"/>
      <c r="RGN26" s="175"/>
      <c r="RGO26" s="175"/>
      <c r="RGP26" s="175"/>
      <c r="RGQ26" s="175"/>
      <c r="RGR26" s="175"/>
      <c r="RGS26" s="175"/>
      <c r="RGT26" s="175"/>
      <c r="RGU26" s="175"/>
      <c r="RGV26" s="175"/>
      <c r="RGW26" s="175"/>
      <c r="RGX26" s="175"/>
      <c r="RGY26" s="175"/>
      <c r="RGZ26" s="175"/>
      <c r="RHA26" s="175"/>
      <c r="RHB26" s="175"/>
      <c r="RHC26" s="175"/>
      <c r="RHD26" s="175"/>
      <c r="RHE26" s="175"/>
      <c r="RHF26" s="175"/>
      <c r="RHG26" s="175"/>
      <c r="RHH26" s="175"/>
      <c r="RHI26" s="175"/>
      <c r="RHJ26" s="175"/>
      <c r="RHK26" s="175"/>
      <c r="RHL26" s="175"/>
      <c r="RHM26" s="175"/>
      <c r="RHN26" s="175"/>
      <c r="RHO26" s="175"/>
      <c r="RHP26" s="175"/>
      <c r="RHQ26" s="175"/>
      <c r="RHR26" s="175"/>
      <c r="RHS26" s="175"/>
      <c r="RHT26" s="175"/>
      <c r="RHU26" s="175"/>
      <c r="RHV26" s="175"/>
      <c r="RHW26" s="175"/>
      <c r="RHX26" s="175"/>
      <c r="RHY26" s="175"/>
      <c r="RHZ26" s="175"/>
      <c r="RIA26" s="175"/>
      <c r="RIB26" s="175"/>
      <c r="RIC26" s="175"/>
      <c r="RID26" s="175"/>
      <c r="RIE26" s="175"/>
      <c r="RIF26" s="175"/>
      <c r="RIG26" s="175"/>
      <c r="RIH26" s="175"/>
      <c r="RII26" s="175"/>
      <c r="RIJ26" s="175"/>
      <c r="RIK26" s="175"/>
      <c r="RIL26" s="175"/>
      <c r="RIM26" s="175"/>
      <c r="RIN26" s="175"/>
      <c r="RIO26" s="175"/>
      <c r="RIP26" s="175"/>
      <c r="RIQ26" s="175"/>
      <c r="RIR26" s="175"/>
      <c r="RIS26" s="175"/>
      <c r="RIT26" s="175"/>
      <c r="RIU26" s="175"/>
      <c r="RIV26" s="175"/>
      <c r="RIW26" s="175"/>
      <c r="RIX26" s="175"/>
      <c r="RIY26" s="175"/>
      <c r="RIZ26" s="175"/>
      <c r="RJA26" s="175"/>
      <c r="RJB26" s="175"/>
      <c r="RJC26" s="175"/>
      <c r="RJD26" s="175"/>
      <c r="RJE26" s="175"/>
      <c r="RJF26" s="175"/>
      <c r="RJG26" s="175"/>
      <c r="RJH26" s="175"/>
      <c r="RJI26" s="175"/>
      <c r="RJJ26" s="175"/>
      <c r="RJK26" s="175"/>
      <c r="RJL26" s="175"/>
      <c r="RJM26" s="175"/>
      <c r="RJN26" s="175"/>
      <c r="RJO26" s="175"/>
      <c r="RJP26" s="175"/>
      <c r="RJQ26" s="175"/>
      <c r="RJR26" s="175"/>
      <c r="RJS26" s="175"/>
      <c r="RJT26" s="175"/>
      <c r="RJU26" s="175"/>
      <c r="RJV26" s="175"/>
      <c r="RJW26" s="175"/>
      <c r="RJX26" s="175"/>
      <c r="RJY26" s="175"/>
      <c r="RJZ26" s="175"/>
      <c r="RKA26" s="175"/>
      <c r="RKB26" s="175"/>
      <c r="RKC26" s="175"/>
      <c r="RKD26" s="175"/>
      <c r="RKE26" s="175"/>
      <c r="RKF26" s="175"/>
      <c r="RKG26" s="175"/>
      <c r="RKH26" s="175"/>
      <c r="RKI26" s="175"/>
      <c r="RKJ26" s="175"/>
      <c r="RKK26" s="175"/>
      <c r="RKL26" s="175"/>
      <c r="RKM26" s="175"/>
      <c r="RKN26" s="175"/>
      <c r="RKO26" s="175"/>
      <c r="RKP26" s="175"/>
      <c r="RKQ26" s="175"/>
      <c r="RKR26" s="175"/>
      <c r="RKS26" s="175"/>
      <c r="RKT26" s="175"/>
      <c r="RKU26" s="175"/>
      <c r="RKV26" s="175"/>
      <c r="RKW26" s="175"/>
      <c r="RKX26" s="175"/>
      <c r="RKY26" s="175"/>
      <c r="RKZ26" s="175"/>
      <c r="RLA26" s="175"/>
      <c r="RLB26" s="175"/>
      <c r="RLC26" s="175"/>
      <c r="RLD26" s="175"/>
      <c r="RLE26" s="175"/>
      <c r="RLF26" s="175"/>
      <c r="RLG26" s="175"/>
      <c r="RLH26" s="175"/>
      <c r="RLI26" s="175"/>
      <c r="RLJ26" s="175"/>
      <c r="RLK26" s="175"/>
      <c r="RLL26" s="175"/>
      <c r="RLM26" s="175"/>
      <c r="RLN26" s="175"/>
      <c r="RLO26" s="175"/>
      <c r="RLP26" s="175"/>
      <c r="RLQ26" s="175"/>
      <c r="RLR26" s="175"/>
      <c r="RLS26" s="175"/>
      <c r="RLT26" s="175"/>
      <c r="RLU26" s="175"/>
      <c r="RLV26" s="175"/>
      <c r="RLW26" s="175"/>
      <c r="RLX26" s="175"/>
      <c r="RLY26" s="175"/>
      <c r="RLZ26" s="175"/>
      <c r="RMA26" s="175"/>
      <c r="RMB26" s="175"/>
      <c r="RMC26" s="175"/>
      <c r="RMD26" s="175"/>
      <c r="RME26" s="175"/>
      <c r="RMF26" s="175"/>
      <c r="RMG26" s="175"/>
      <c r="RMH26" s="175"/>
      <c r="RMI26" s="175"/>
      <c r="RMJ26" s="175"/>
      <c r="RMK26" s="175"/>
      <c r="RML26" s="175"/>
      <c r="RMM26" s="175"/>
      <c r="RMN26" s="175"/>
      <c r="RMO26" s="175"/>
      <c r="RMP26" s="175"/>
      <c r="RMQ26" s="175"/>
      <c r="RMR26" s="175"/>
      <c r="RMS26" s="175"/>
      <c r="RMT26" s="175"/>
      <c r="RMU26" s="175"/>
      <c r="RMV26" s="175"/>
      <c r="RMW26" s="175"/>
      <c r="RMX26" s="175"/>
      <c r="RMY26" s="175"/>
      <c r="RMZ26" s="175"/>
      <c r="RNA26" s="175"/>
      <c r="RNB26" s="175"/>
      <c r="RNC26" s="175"/>
      <c r="RND26" s="175"/>
      <c r="RNE26" s="175"/>
      <c r="RNF26" s="175"/>
      <c r="RNG26" s="175"/>
      <c r="RNH26" s="175"/>
      <c r="RNI26" s="175"/>
      <c r="RNJ26" s="175"/>
      <c r="RNK26" s="175"/>
      <c r="RNL26" s="175"/>
      <c r="RNM26" s="175"/>
      <c r="RNN26" s="175"/>
      <c r="RNO26" s="175"/>
      <c r="RNP26" s="175"/>
      <c r="RNQ26" s="175"/>
      <c r="RNR26" s="175"/>
      <c r="RNS26" s="175"/>
      <c r="RNT26" s="175"/>
      <c r="RNU26" s="175"/>
      <c r="RNV26" s="175"/>
      <c r="RNW26" s="175"/>
      <c r="RNX26" s="175"/>
      <c r="RNY26" s="175"/>
      <c r="RNZ26" s="175"/>
      <c r="ROA26" s="175"/>
      <c r="ROB26" s="175"/>
      <c r="ROC26" s="175"/>
      <c r="ROD26" s="175"/>
      <c r="ROE26" s="175"/>
      <c r="ROF26" s="175"/>
      <c r="ROG26" s="175"/>
      <c r="ROH26" s="175"/>
      <c r="ROI26" s="175"/>
      <c r="ROJ26" s="175"/>
      <c r="ROK26" s="175"/>
      <c r="ROL26" s="175"/>
      <c r="ROM26" s="175"/>
      <c r="RON26" s="175"/>
      <c r="ROO26" s="175"/>
      <c r="ROP26" s="175"/>
      <c r="ROQ26" s="175"/>
      <c r="ROR26" s="175"/>
      <c r="ROS26" s="175"/>
      <c r="ROT26" s="175"/>
      <c r="ROU26" s="175"/>
      <c r="ROV26" s="175"/>
      <c r="ROW26" s="175"/>
      <c r="ROX26" s="175"/>
      <c r="ROY26" s="175"/>
      <c r="ROZ26" s="175"/>
      <c r="RPA26" s="175"/>
      <c r="RPB26" s="175"/>
      <c r="RPC26" s="175"/>
      <c r="RPD26" s="175"/>
      <c r="RPE26" s="175"/>
      <c r="RPF26" s="175"/>
      <c r="RPG26" s="175"/>
      <c r="RPH26" s="175"/>
      <c r="RPI26" s="175"/>
      <c r="RPJ26" s="175"/>
      <c r="RPK26" s="175"/>
      <c r="RPL26" s="175"/>
      <c r="RPM26" s="175"/>
      <c r="RPN26" s="175"/>
      <c r="RPO26" s="175"/>
      <c r="RPP26" s="175"/>
      <c r="RPQ26" s="175"/>
      <c r="RPR26" s="175"/>
      <c r="RPS26" s="175"/>
      <c r="RPT26" s="175"/>
      <c r="RPU26" s="175"/>
      <c r="RPV26" s="175"/>
      <c r="RPW26" s="175"/>
      <c r="RPX26" s="175"/>
      <c r="RPY26" s="175"/>
      <c r="RPZ26" s="175"/>
      <c r="RQA26" s="175"/>
      <c r="RQB26" s="175"/>
      <c r="RQC26" s="175"/>
      <c r="RQD26" s="175"/>
      <c r="RQE26" s="175"/>
      <c r="RQF26" s="175"/>
      <c r="RQG26" s="175"/>
      <c r="RQH26" s="175"/>
      <c r="RQI26" s="175"/>
      <c r="RQJ26" s="175"/>
      <c r="RQK26" s="175"/>
      <c r="RQL26" s="175"/>
      <c r="RQM26" s="175"/>
      <c r="RQN26" s="175"/>
      <c r="RQO26" s="175"/>
      <c r="RQP26" s="175"/>
      <c r="RQQ26" s="175"/>
      <c r="RQR26" s="175"/>
      <c r="RQS26" s="175"/>
      <c r="RQT26" s="175"/>
      <c r="RQU26" s="175"/>
      <c r="RQV26" s="175"/>
      <c r="RQW26" s="175"/>
      <c r="RQX26" s="175"/>
      <c r="RQY26" s="175"/>
      <c r="RQZ26" s="175"/>
      <c r="RRA26" s="175"/>
      <c r="RRB26" s="175"/>
      <c r="RRC26" s="175"/>
      <c r="RRD26" s="175"/>
      <c r="RRE26" s="175"/>
      <c r="RRF26" s="175"/>
      <c r="RRG26" s="175"/>
      <c r="RRH26" s="175"/>
      <c r="RRI26" s="175"/>
      <c r="RRJ26" s="175"/>
      <c r="RRK26" s="175"/>
      <c r="RRL26" s="175"/>
      <c r="RRM26" s="175"/>
      <c r="RRN26" s="175"/>
      <c r="RRO26" s="175"/>
      <c r="RRP26" s="175"/>
      <c r="RRQ26" s="175"/>
      <c r="RRR26" s="175"/>
      <c r="RRS26" s="175"/>
      <c r="RRT26" s="175"/>
      <c r="RRU26" s="175"/>
      <c r="RRV26" s="175"/>
      <c r="RRW26" s="175"/>
      <c r="RRX26" s="175"/>
      <c r="RRY26" s="175"/>
      <c r="RRZ26" s="175"/>
      <c r="RSA26" s="175"/>
      <c r="RSB26" s="175"/>
      <c r="RSC26" s="175"/>
      <c r="RSD26" s="175"/>
      <c r="RSE26" s="175"/>
      <c r="RSF26" s="175"/>
      <c r="RSG26" s="175"/>
      <c r="RSH26" s="175"/>
      <c r="RSI26" s="175"/>
      <c r="RSJ26" s="175"/>
      <c r="RSK26" s="175"/>
      <c r="RSL26" s="175"/>
      <c r="RSM26" s="175"/>
      <c r="RSN26" s="175"/>
      <c r="RSO26" s="175"/>
      <c r="RSP26" s="175"/>
      <c r="RSQ26" s="175"/>
      <c r="RSR26" s="175"/>
      <c r="RSS26" s="175"/>
      <c r="RST26" s="175"/>
      <c r="RSU26" s="175"/>
      <c r="RSV26" s="175"/>
      <c r="RSW26" s="175"/>
      <c r="RSX26" s="175"/>
      <c r="RSY26" s="175"/>
      <c r="RSZ26" s="175"/>
      <c r="RTA26" s="175"/>
      <c r="RTB26" s="175"/>
      <c r="RTC26" s="175"/>
      <c r="RTD26" s="175"/>
      <c r="RTE26" s="175"/>
      <c r="RTF26" s="175"/>
      <c r="RTG26" s="175"/>
      <c r="RTH26" s="175"/>
      <c r="RTI26" s="175"/>
      <c r="RTJ26" s="175"/>
      <c r="RTK26" s="175"/>
      <c r="RTL26" s="175"/>
      <c r="RTM26" s="175"/>
      <c r="RTN26" s="175"/>
      <c r="RTO26" s="175"/>
      <c r="RTP26" s="175"/>
      <c r="RTQ26" s="175"/>
      <c r="RTR26" s="175"/>
      <c r="RTS26" s="175"/>
      <c r="RTT26" s="175"/>
      <c r="RTU26" s="175"/>
      <c r="RTV26" s="175"/>
      <c r="RTW26" s="175"/>
      <c r="RTX26" s="175"/>
      <c r="RTY26" s="175"/>
      <c r="RTZ26" s="175"/>
      <c r="RUA26" s="175"/>
      <c r="RUB26" s="175"/>
      <c r="RUC26" s="175"/>
      <c r="RUD26" s="175"/>
      <c r="RUE26" s="175"/>
      <c r="RUF26" s="175"/>
      <c r="RUG26" s="175"/>
      <c r="RUH26" s="175"/>
      <c r="RUI26" s="175"/>
      <c r="RUJ26" s="175"/>
      <c r="RUK26" s="175"/>
      <c r="RUL26" s="175"/>
      <c r="RUM26" s="175"/>
      <c r="RUN26" s="175"/>
      <c r="RUO26" s="175"/>
      <c r="RUP26" s="175"/>
      <c r="RUQ26" s="175"/>
      <c r="RUR26" s="175"/>
      <c r="RUS26" s="175"/>
      <c r="RUT26" s="175"/>
      <c r="RUU26" s="175"/>
      <c r="RUV26" s="175"/>
      <c r="RUW26" s="175"/>
      <c r="RUX26" s="175"/>
      <c r="RUY26" s="175"/>
      <c r="RUZ26" s="175"/>
      <c r="RVA26" s="175"/>
      <c r="RVB26" s="175"/>
      <c r="RVC26" s="175"/>
      <c r="RVD26" s="175"/>
      <c r="RVE26" s="175"/>
      <c r="RVF26" s="175"/>
      <c r="RVG26" s="175"/>
      <c r="RVH26" s="175"/>
      <c r="RVI26" s="175"/>
      <c r="RVJ26" s="175"/>
      <c r="RVK26" s="175"/>
      <c r="RVL26" s="175"/>
      <c r="RVM26" s="175"/>
      <c r="RVN26" s="175"/>
      <c r="RVO26" s="175"/>
      <c r="RVP26" s="175"/>
      <c r="RVQ26" s="175"/>
      <c r="RVR26" s="175"/>
      <c r="RVS26" s="175"/>
      <c r="RVT26" s="175"/>
      <c r="RVU26" s="175"/>
      <c r="RVV26" s="175"/>
      <c r="RVW26" s="175"/>
      <c r="RVX26" s="175"/>
      <c r="RVY26" s="175"/>
      <c r="RVZ26" s="175"/>
      <c r="RWA26" s="175"/>
      <c r="RWB26" s="175"/>
      <c r="RWC26" s="175"/>
      <c r="RWD26" s="175"/>
      <c r="RWE26" s="175"/>
      <c r="RWF26" s="175"/>
      <c r="RWG26" s="175"/>
      <c r="RWH26" s="175"/>
      <c r="RWI26" s="175"/>
      <c r="RWJ26" s="175"/>
      <c r="RWK26" s="175"/>
      <c r="RWL26" s="175"/>
      <c r="RWM26" s="175"/>
      <c r="RWN26" s="175"/>
      <c r="RWO26" s="175"/>
      <c r="RWP26" s="175"/>
      <c r="RWQ26" s="175"/>
      <c r="RWR26" s="175"/>
      <c r="RWS26" s="175"/>
      <c r="RWT26" s="175"/>
      <c r="RWU26" s="175"/>
      <c r="RWV26" s="175"/>
      <c r="RWW26" s="175"/>
      <c r="RWX26" s="175"/>
      <c r="RWY26" s="175"/>
      <c r="RWZ26" s="175"/>
      <c r="RXA26" s="175"/>
      <c r="RXB26" s="175"/>
      <c r="RXC26" s="175"/>
      <c r="RXD26" s="175"/>
      <c r="RXE26" s="175"/>
      <c r="RXF26" s="175"/>
      <c r="RXG26" s="175"/>
      <c r="RXH26" s="175"/>
      <c r="RXI26" s="175"/>
      <c r="RXJ26" s="175"/>
      <c r="RXK26" s="175"/>
      <c r="RXL26" s="175"/>
      <c r="RXM26" s="175"/>
      <c r="RXN26" s="175"/>
      <c r="RXO26" s="175"/>
      <c r="RXP26" s="175"/>
      <c r="RXQ26" s="175"/>
      <c r="RXR26" s="175"/>
      <c r="RXS26" s="175"/>
      <c r="RXT26" s="175"/>
      <c r="RXU26" s="175"/>
      <c r="RXV26" s="175"/>
      <c r="RXW26" s="175"/>
      <c r="RXX26" s="175"/>
      <c r="RXY26" s="175"/>
      <c r="RXZ26" s="175"/>
      <c r="RYA26" s="175"/>
      <c r="RYB26" s="175"/>
      <c r="RYC26" s="175"/>
      <c r="RYD26" s="175"/>
      <c r="RYE26" s="175"/>
      <c r="RYF26" s="175"/>
      <c r="RYG26" s="175"/>
      <c r="RYH26" s="175"/>
      <c r="RYI26" s="175"/>
      <c r="RYJ26" s="175"/>
      <c r="RYK26" s="175"/>
      <c r="RYL26" s="175"/>
      <c r="RYM26" s="175"/>
      <c r="RYN26" s="175"/>
      <c r="RYO26" s="175"/>
      <c r="RYP26" s="175"/>
      <c r="RYQ26" s="175"/>
      <c r="RYR26" s="175"/>
      <c r="RYS26" s="175"/>
      <c r="RYT26" s="175"/>
      <c r="RYU26" s="175"/>
      <c r="RYV26" s="175"/>
      <c r="RYW26" s="175"/>
      <c r="RYX26" s="175"/>
      <c r="RYY26" s="175"/>
      <c r="RYZ26" s="175"/>
      <c r="RZA26" s="175"/>
      <c r="RZB26" s="175"/>
      <c r="RZC26" s="175"/>
      <c r="RZD26" s="175"/>
      <c r="RZE26" s="175"/>
      <c r="RZF26" s="175"/>
      <c r="RZG26" s="175"/>
      <c r="RZH26" s="175"/>
      <c r="RZI26" s="175"/>
      <c r="RZJ26" s="175"/>
      <c r="RZK26" s="175"/>
      <c r="RZL26" s="175"/>
      <c r="RZM26" s="175"/>
      <c r="RZN26" s="175"/>
      <c r="RZO26" s="175"/>
      <c r="RZP26" s="175"/>
      <c r="RZQ26" s="175"/>
      <c r="RZR26" s="175"/>
      <c r="RZS26" s="175"/>
      <c r="RZT26" s="175"/>
      <c r="RZU26" s="175"/>
      <c r="RZV26" s="175"/>
      <c r="RZW26" s="175"/>
      <c r="RZX26" s="175"/>
      <c r="RZY26" s="175"/>
      <c r="RZZ26" s="175"/>
      <c r="SAA26" s="175"/>
      <c r="SAB26" s="175"/>
      <c r="SAC26" s="175"/>
      <c r="SAD26" s="175"/>
      <c r="SAE26" s="175"/>
      <c r="SAF26" s="175"/>
      <c r="SAG26" s="175"/>
      <c r="SAH26" s="175"/>
      <c r="SAI26" s="175"/>
      <c r="SAJ26" s="175"/>
      <c r="SAK26" s="175"/>
      <c r="SAL26" s="175"/>
      <c r="SAM26" s="175"/>
      <c r="SAN26" s="175"/>
      <c r="SAO26" s="175"/>
      <c r="SAP26" s="175"/>
      <c r="SAQ26" s="175"/>
      <c r="SAR26" s="175"/>
      <c r="SAS26" s="175"/>
      <c r="SAT26" s="175"/>
      <c r="SAU26" s="175"/>
      <c r="SAV26" s="175"/>
      <c r="SAW26" s="175"/>
      <c r="SAX26" s="175"/>
      <c r="SAY26" s="175"/>
      <c r="SAZ26" s="175"/>
      <c r="SBA26" s="175"/>
      <c r="SBB26" s="175"/>
      <c r="SBC26" s="175"/>
      <c r="SBD26" s="175"/>
      <c r="SBE26" s="175"/>
      <c r="SBF26" s="175"/>
      <c r="SBG26" s="175"/>
      <c r="SBH26" s="175"/>
      <c r="SBI26" s="175"/>
      <c r="SBJ26" s="175"/>
      <c r="SBK26" s="175"/>
      <c r="SBL26" s="175"/>
      <c r="SBM26" s="175"/>
      <c r="SBN26" s="175"/>
      <c r="SBO26" s="175"/>
      <c r="SBP26" s="175"/>
      <c r="SBQ26" s="175"/>
      <c r="SBR26" s="175"/>
      <c r="SBS26" s="175"/>
      <c r="SBT26" s="175"/>
      <c r="SBU26" s="175"/>
      <c r="SBV26" s="175"/>
      <c r="SBW26" s="175"/>
      <c r="SBX26" s="175"/>
      <c r="SBY26" s="175"/>
      <c r="SBZ26" s="175"/>
      <c r="SCA26" s="175"/>
      <c r="SCB26" s="175"/>
      <c r="SCC26" s="175"/>
      <c r="SCD26" s="175"/>
      <c r="SCE26" s="175"/>
      <c r="SCF26" s="175"/>
      <c r="SCG26" s="175"/>
      <c r="SCH26" s="175"/>
      <c r="SCI26" s="175"/>
      <c r="SCJ26" s="175"/>
      <c r="SCK26" s="175"/>
      <c r="SCL26" s="175"/>
      <c r="SCM26" s="175"/>
      <c r="SCN26" s="175"/>
      <c r="SCO26" s="175"/>
      <c r="SCP26" s="175"/>
      <c r="SCQ26" s="175"/>
      <c r="SCR26" s="175"/>
      <c r="SCS26" s="175"/>
      <c r="SCT26" s="175"/>
      <c r="SCU26" s="175"/>
      <c r="SCV26" s="175"/>
      <c r="SCW26" s="175"/>
      <c r="SCX26" s="175"/>
      <c r="SCY26" s="175"/>
      <c r="SCZ26" s="175"/>
      <c r="SDA26" s="175"/>
      <c r="SDB26" s="175"/>
      <c r="SDC26" s="175"/>
      <c r="SDD26" s="175"/>
      <c r="SDE26" s="175"/>
      <c r="SDF26" s="175"/>
      <c r="SDG26" s="175"/>
      <c r="SDH26" s="175"/>
      <c r="SDI26" s="175"/>
      <c r="SDJ26" s="175"/>
      <c r="SDK26" s="175"/>
      <c r="SDL26" s="175"/>
      <c r="SDM26" s="175"/>
      <c r="SDN26" s="175"/>
      <c r="SDO26" s="175"/>
      <c r="SDP26" s="175"/>
      <c r="SDQ26" s="175"/>
      <c r="SDR26" s="175"/>
      <c r="SDS26" s="175"/>
      <c r="SDT26" s="175"/>
      <c r="SDU26" s="175"/>
      <c r="SDV26" s="175"/>
      <c r="SDW26" s="175"/>
      <c r="SDX26" s="175"/>
      <c r="SDY26" s="175"/>
      <c r="SDZ26" s="175"/>
      <c r="SEA26" s="175"/>
      <c r="SEB26" s="175"/>
      <c r="SEC26" s="175"/>
      <c r="SED26" s="175"/>
      <c r="SEE26" s="175"/>
      <c r="SEF26" s="175"/>
      <c r="SEG26" s="175"/>
      <c r="SEH26" s="175"/>
      <c r="SEI26" s="175"/>
      <c r="SEJ26" s="175"/>
      <c r="SEK26" s="175"/>
      <c r="SEL26" s="175"/>
      <c r="SEM26" s="175"/>
      <c r="SEN26" s="175"/>
      <c r="SEO26" s="175"/>
      <c r="SEP26" s="175"/>
      <c r="SEQ26" s="175"/>
      <c r="SER26" s="175"/>
      <c r="SES26" s="175"/>
      <c r="SET26" s="175"/>
      <c r="SEU26" s="175"/>
      <c r="SEV26" s="175"/>
      <c r="SEW26" s="175"/>
      <c r="SEX26" s="175"/>
      <c r="SEY26" s="175"/>
      <c r="SEZ26" s="175"/>
      <c r="SFA26" s="175"/>
      <c r="SFB26" s="175"/>
      <c r="SFC26" s="175"/>
      <c r="SFD26" s="175"/>
      <c r="SFE26" s="175"/>
      <c r="SFF26" s="175"/>
      <c r="SFG26" s="175"/>
      <c r="SFH26" s="175"/>
      <c r="SFI26" s="175"/>
      <c r="SFJ26" s="175"/>
      <c r="SFK26" s="175"/>
      <c r="SFL26" s="175"/>
      <c r="SFM26" s="175"/>
      <c r="SFN26" s="175"/>
      <c r="SFO26" s="175"/>
      <c r="SFP26" s="175"/>
      <c r="SFQ26" s="175"/>
      <c r="SFR26" s="175"/>
      <c r="SFS26" s="175"/>
      <c r="SFT26" s="175"/>
      <c r="SFU26" s="175"/>
      <c r="SFV26" s="175"/>
      <c r="SFW26" s="175"/>
      <c r="SFX26" s="175"/>
      <c r="SFY26" s="175"/>
      <c r="SFZ26" s="175"/>
      <c r="SGA26" s="175"/>
      <c r="SGB26" s="175"/>
      <c r="SGC26" s="175"/>
      <c r="SGD26" s="175"/>
      <c r="SGE26" s="175"/>
      <c r="SGF26" s="175"/>
      <c r="SGG26" s="175"/>
      <c r="SGH26" s="175"/>
      <c r="SGI26" s="175"/>
      <c r="SGJ26" s="175"/>
      <c r="SGK26" s="175"/>
      <c r="SGL26" s="175"/>
      <c r="SGM26" s="175"/>
      <c r="SGN26" s="175"/>
      <c r="SGO26" s="175"/>
      <c r="SGP26" s="175"/>
      <c r="SGQ26" s="175"/>
      <c r="SGR26" s="175"/>
      <c r="SGS26" s="175"/>
      <c r="SGT26" s="175"/>
      <c r="SGU26" s="175"/>
      <c r="SGV26" s="175"/>
      <c r="SGW26" s="175"/>
      <c r="SGX26" s="175"/>
      <c r="SGY26" s="175"/>
      <c r="SGZ26" s="175"/>
      <c r="SHA26" s="175"/>
      <c r="SHB26" s="175"/>
      <c r="SHC26" s="175"/>
      <c r="SHD26" s="175"/>
      <c r="SHE26" s="175"/>
      <c r="SHF26" s="175"/>
      <c r="SHG26" s="175"/>
      <c r="SHH26" s="175"/>
      <c r="SHI26" s="175"/>
      <c r="SHJ26" s="175"/>
      <c r="SHK26" s="175"/>
      <c r="SHL26" s="175"/>
      <c r="SHM26" s="175"/>
      <c r="SHN26" s="175"/>
      <c r="SHO26" s="175"/>
      <c r="SHP26" s="175"/>
      <c r="SHQ26" s="175"/>
      <c r="SHR26" s="175"/>
      <c r="SHS26" s="175"/>
      <c r="SHT26" s="175"/>
      <c r="SHU26" s="175"/>
      <c r="SHV26" s="175"/>
      <c r="SHW26" s="175"/>
      <c r="SHX26" s="175"/>
      <c r="SHY26" s="175"/>
      <c r="SHZ26" s="175"/>
      <c r="SIA26" s="175"/>
      <c r="SIB26" s="175"/>
      <c r="SIC26" s="175"/>
      <c r="SID26" s="175"/>
      <c r="SIE26" s="175"/>
      <c r="SIF26" s="175"/>
      <c r="SIG26" s="175"/>
      <c r="SIH26" s="175"/>
      <c r="SII26" s="175"/>
      <c r="SIJ26" s="175"/>
      <c r="SIK26" s="175"/>
      <c r="SIL26" s="175"/>
      <c r="SIM26" s="175"/>
      <c r="SIN26" s="175"/>
      <c r="SIO26" s="175"/>
      <c r="SIP26" s="175"/>
      <c r="SIQ26" s="175"/>
      <c r="SIR26" s="175"/>
      <c r="SIS26" s="175"/>
      <c r="SIT26" s="175"/>
      <c r="SIU26" s="175"/>
      <c r="SIV26" s="175"/>
      <c r="SIW26" s="175"/>
      <c r="SIX26" s="175"/>
      <c r="SIY26" s="175"/>
      <c r="SIZ26" s="175"/>
      <c r="SJA26" s="175"/>
      <c r="SJB26" s="175"/>
      <c r="SJC26" s="175"/>
      <c r="SJD26" s="175"/>
      <c r="SJE26" s="175"/>
      <c r="SJF26" s="175"/>
      <c r="SJG26" s="175"/>
      <c r="SJH26" s="175"/>
      <c r="SJI26" s="175"/>
      <c r="SJJ26" s="175"/>
      <c r="SJK26" s="175"/>
      <c r="SJL26" s="175"/>
      <c r="SJM26" s="175"/>
      <c r="SJN26" s="175"/>
      <c r="SJO26" s="175"/>
      <c r="SJP26" s="175"/>
      <c r="SJQ26" s="175"/>
      <c r="SJR26" s="175"/>
      <c r="SJS26" s="175"/>
      <c r="SJT26" s="175"/>
      <c r="SJU26" s="175"/>
      <c r="SJV26" s="175"/>
      <c r="SJW26" s="175"/>
      <c r="SJX26" s="175"/>
      <c r="SJY26" s="175"/>
      <c r="SJZ26" s="175"/>
      <c r="SKA26" s="175"/>
      <c r="SKB26" s="175"/>
      <c r="SKC26" s="175"/>
      <c r="SKD26" s="175"/>
      <c r="SKE26" s="175"/>
      <c r="SKF26" s="175"/>
      <c r="SKG26" s="175"/>
      <c r="SKH26" s="175"/>
      <c r="SKI26" s="175"/>
      <c r="SKJ26" s="175"/>
      <c r="SKK26" s="175"/>
      <c r="SKL26" s="175"/>
      <c r="SKM26" s="175"/>
      <c r="SKN26" s="175"/>
      <c r="SKO26" s="175"/>
      <c r="SKP26" s="175"/>
      <c r="SKQ26" s="175"/>
      <c r="SKR26" s="175"/>
      <c r="SKS26" s="175"/>
      <c r="SKT26" s="175"/>
      <c r="SKU26" s="175"/>
      <c r="SKV26" s="175"/>
      <c r="SKW26" s="175"/>
      <c r="SKX26" s="175"/>
      <c r="SKY26" s="175"/>
      <c r="SKZ26" s="175"/>
      <c r="SLA26" s="175"/>
      <c r="SLB26" s="175"/>
      <c r="SLC26" s="175"/>
      <c r="SLD26" s="175"/>
      <c r="SLE26" s="175"/>
      <c r="SLF26" s="175"/>
      <c r="SLG26" s="175"/>
      <c r="SLH26" s="175"/>
      <c r="SLI26" s="175"/>
      <c r="SLJ26" s="175"/>
      <c r="SLK26" s="175"/>
      <c r="SLL26" s="175"/>
      <c r="SLM26" s="175"/>
      <c r="SLN26" s="175"/>
      <c r="SLO26" s="175"/>
      <c r="SLP26" s="175"/>
      <c r="SLQ26" s="175"/>
      <c r="SLR26" s="175"/>
      <c r="SLS26" s="175"/>
      <c r="SLT26" s="175"/>
      <c r="SLU26" s="175"/>
      <c r="SLV26" s="175"/>
      <c r="SLW26" s="175"/>
      <c r="SLX26" s="175"/>
      <c r="SLY26" s="175"/>
      <c r="SLZ26" s="175"/>
      <c r="SMA26" s="175"/>
      <c r="SMB26" s="175"/>
      <c r="SMC26" s="175"/>
      <c r="SMD26" s="175"/>
      <c r="SME26" s="175"/>
      <c r="SMF26" s="175"/>
      <c r="SMG26" s="175"/>
      <c r="SMH26" s="175"/>
      <c r="SMI26" s="175"/>
      <c r="SMJ26" s="175"/>
      <c r="SMK26" s="175"/>
      <c r="SML26" s="175"/>
      <c r="SMM26" s="175"/>
      <c r="SMN26" s="175"/>
      <c r="SMO26" s="175"/>
      <c r="SMP26" s="175"/>
      <c r="SMQ26" s="175"/>
      <c r="SMR26" s="175"/>
      <c r="SMS26" s="175"/>
      <c r="SMT26" s="175"/>
      <c r="SMU26" s="175"/>
      <c r="SMV26" s="175"/>
      <c r="SMW26" s="175"/>
      <c r="SMX26" s="175"/>
      <c r="SMY26" s="175"/>
      <c r="SMZ26" s="175"/>
      <c r="SNA26" s="175"/>
      <c r="SNB26" s="175"/>
      <c r="SNC26" s="175"/>
      <c r="SND26" s="175"/>
      <c r="SNE26" s="175"/>
      <c r="SNF26" s="175"/>
      <c r="SNG26" s="175"/>
      <c r="SNH26" s="175"/>
      <c r="SNI26" s="175"/>
      <c r="SNJ26" s="175"/>
      <c r="SNK26" s="175"/>
      <c r="SNL26" s="175"/>
      <c r="SNM26" s="175"/>
      <c r="SNN26" s="175"/>
      <c r="SNO26" s="175"/>
      <c r="SNP26" s="175"/>
      <c r="SNQ26" s="175"/>
      <c r="SNR26" s="175"/>
      <c r="SNS26" s="175"/>
      <c r="SNT26" s="175"/>
      <c r="SNU26" s="175"/>
      <c r="SNV26" s="175"/>
      <c r="SNW26" s="175"/>
      <c r="SNX26" s="175"/>
      <c r="SNY26" s="175"/>
      <c r="SNZ26" s="175"/>
      <c r="SOA26" s="175"/>
      <c r="SOB26" s="175"/>
      <c r="SOC26" s="175"/>
      <c r="SOD26" s="175"/>
      <c r="SOE26" s="175"/>
      <c r="SOF26" s="175"/>
      <c r="SOG26" s="175"/>
      <c r="SOH26" s="175"/>
      <c r="SOI26" s="175"/>
      <c r="SOJ26" s="175"/>
      <c r="SOK26" s="175"/>
      <c r="SOL26" s="175"/>
      <c r="SOM26" s="175"/>
      <c r="SON26" s="175"/>
      <c r="SOO26" s="175"/>
      <c r="SOP26" s="175"/>
      <c r="SOQ26" s="175"/>
      <c r="SOR26" s="175"/>
      <c r="SOS26" s="175"/>
      <c r="SOT26" s="175"/>
      <c r="SOU26" s="175"/>
      <c r="SOV26" s="175"/>
      <c r="SOW26" s="175"/>
      <c r="SOX26" s="175"/>
      <c r="SOY26" s="175"/>
      <c r="SOZ26" s="175"/>
      <c r="SPA26" s="175"/>
      <c r="SPB26" s="175"/>
      <c r="SPC26" s="175"/>
      <c r="SPD26" s="175"/>
      <c r="SPE26" s="175"/>
      <c r="SPF26" s="175"/>
      <c r="SPG26" s="175"/>
      <c r="SPH26" s="175"/>
      <c r="SPI26" s="175"/>
      <c r="SPJ26" s="175"/>
      <c r="SPK26" s="175"/>
      <c r="SPL26" s="175"/>
      <c r="SPM26" s="175"/>
      <c r="SPN26" s="175"/>
      <c r="SPO26" s="175"/>
      <c r="SPP26" s="175"/>
      <c r="SPQ26" s="175"/>
      <c r="SPR26" s="175"/>
      <c r="SPS26" s="175"/>
      <c r="SPT26" s="175"/>
      <c r="SPU26" s="175"/>
      <c r="SPV26" s="175"/>
      <c r="SPW26" s="175"/>
      <c r="SPX26" s="175"/>
      <c r="SPY26" s="175"/>
      <c r="SPZ26" s="175"/>
      <c r="SQA26" s="175"/>
      <c r="SQB26" s="175"/>
      <c r="SQC26" s="175"/>
      <c r="SQD26" s="175"/>
      <c r="SQE26" s="175"/>
      <c r="SQF26" s="175"/>
      <c r="SQG26" s="175"/>
      <c r="SQH26" s="175"/>
      <c r="SQI26" s="175"/>
      <c r="SQJ26" s="175"/>
      <c r="SQK26" s="175"/>
      <c r="SQL26" s="175"/>
      <c r="SQM26" s="175"/>
      <c r="SQN26" s="175"/>
      <c r="SQO26" s="175"/>
      <c r="SQP26" s="175"/>
      <c r="SQQ26" s="175"/>
      <c r="SQR26" s="175"/>
      <c r="SQS26" s="175"/>
      <c r="SQT26" s="175"/>
      <c r="SQU26" s="175"/>
      <c r="SQV26" s="175"/>
      <c r="SQW26" s="175"/>
      <c r="SQX26" s="175"/>
      <c r="SQY26" s="175"/>
      <c r="SQZ26" s="175"/>
      <c r="SRA26" s="175"/>
      <c r="SRB26" s="175"/>
      <c r="SRC26" s="175"/>
      <c r="SRD26" s="175"/>
      <c r="SRE26" s="175"/>
      <c r="SRF26" s="175"/>
      <c r="SRG26" s="175"/>
      <c r="SRH26" s="175"/>
      <c r="SRI26" s="175"/>
      <c r="SRJ26" s="175"/>
      <c r="SRK26" s="175"/>
      <c r="SRL26" s="175"/>
      <c r="SRM26" s="175"/>
      <c r="SRN26" s="175"/>
      <c r="SRO26" s="175"/>
      <c r="SRP26" s="175"/>
      <c r="SRQ26" s="175"/>
      <c r="SRR26" s="175"/>
      <c r="SRS26" s="175"/>
      <c r="SRT26" s="175"/>
      <c r="SRU26" s="175"/>
      <c r="SRV26" s="175"/>
      <c r="SRW26" s="175"/>
      <c r="SRX26" s="175"/>
      <c r="SRY26" s="175"/>
      <c r="SRZ26" s="175"/>
      <c r="SSA26" s="175"/>
      <c r="SSB26" s="175"/>
      <c r="SSC26" s="175"/>
      <c r="SSD26" s="175"/>
      <c r="SSE26" s="175"/>
      <c r="SSF26" s="175"/>
      <c r="SSG26" s="175"/>
      <c r="SSH26" s="175"/>
      <c r="SSI26" s="175"/>
      <c r="SSJ26" s="175"/>
      <c r="SSK26" s="175"/>
      <c r="SSL26" s="175"/>
      <c r="SSM26" s="175"/>
      <c r="SSN26" s="175"/>
      <c r="SSO26" s="175"/>
      <c r="SSP26" s="175"/>
      <c r="SSQ26" s="175"/>
      <c r="SSR26" s="175"/>
      <c r="SSS26" s="175"/>
      <c r="SST26" s="175"/>
      <c r="SSU26" s="175"/>
      <c r="SSV26" s="175"/>
      <c r="SSW26" s="175"/>
      <c r="SSX26" s="175"/>
      <c r="SSY26" s="175"/>
      <c r="SSZ26" s="175"/>
      <c r="STA26" s="175"/>
      <c r="STB26" s="175"/>
      <c r="STC26" s="175"/>
      <c r="STD26" s="175"/>
      <c r="STE26" s="175"/>
      <c r="STF26" s="175"/>
      <c r="STG26" s="175"/>
      <c r="STH26" s="175"/>
      <c r="STI26" s="175"/>
      <c r="STJ26" s="175"/>
      <c r="STK26" s="175"/>
      <c r="STL26" s="175"/>
      <c r="STM26" s="175"/>
      <c r="STN26" s="175"/>
      <c r="STO26" s="175"/>
      <c r="STP26" s="175"/>
      <c r="STQ26" s="175"/>
      <c r="STR26" s="175"/>
      <c r="STS26" s="175"/>
      <c r="STT26" s="175"/>
      <c r="STU26" s="175"/>
      <c r="STV26" s="175"/>
      <c r="STW26" s="175"/>
      <c r="STX26" s="175"/>
      <c r="STY26" s="175"/>
      <c r="STZ26" s="175"/>
      <c r="SUA26" s="175"/>
      <c r="SUB26" s="175"/>
      <c r="SUC26" s="175"/>
      <c r="SUD26" s="175"/>
      <c r="SUE26" s="175"/>
      <c r="SUF26" s="175"/>
      <c r="SUG26" s="175"/>
      <c r="SUH26" s="175"/>
      <c r="SUI26" s="175"/>
      <c r="SUJ26" s="175"/>
      <c r="SUK26" s="175"/>
      <c r="SUL26" s="175"/>
      <c r="SUM26" s="175"/>
      <c r="SUN26" s="175"/>
      <c r="SUO26" s="175"/>
      <c r="SUP26" s="175"/>
      <c r="SUQ26" s="175"/>
      <c r="SUR26" s="175"/>
      <c r="SUS26" s="175"/>
      <c r="SUT26" s="175"/>
      <c r="SUU26" s="175"/>
      <c r="SUV26" s="175"/>
      <c r="SUW26" s="175"/>
      <c r="SUX26" s="175"/>
      <c r="SUY26" s="175"/>
      <c r="SUZ26" s="175"/>
      <c r="SVA26" s="175"/>
      <c r="SVB26" s="175"/>
      <c r="SVC26" s="175"/>
      <c r="SVD26" s="175"/>
      <c r="SVE26" s="175"/>
      <c r="SVF26" s="175"/>
      <c r="SVG26" s="175"/>
      <c r="SVH26" s="175"/>
      <c r="SVI26" s="175"/>
      <c r="SVJ26" s="175"/>
      <c r="SVK26" s="175"/>
      <c r="SVL26" s="175"/>
      <c r="SVM26" s="175"/>
      <c r="SVN26" s="175"/>
      <c r="SVO26" s="175"/>
      <c r="SVP26" s="175"/>
      <c r="SVQ26" s="175"/>
      <c r="SVR26" s="175"/>
      <c r="SVS26" s="175"/>
      <c r="SVT26" s="175"/>
      <c r="SVU26" s="175"/>
      <c r="SVV26" s="175"/>
      <c r="SVW26" s="175"/>
      <c r="SVX26" s="175"/>
      <c r="SVY26" s="175"/>
      <c r="SVZ26" s="175"/>
      <c r="SWA26" s="175"/>
      <c r="SWB26" s="175"/>
      <c r="SWC26" s="175"/>
      <c r="SWD26" s="175"/>
      <c r="SWE26" s="175"/>
      <c r="SWF26" s="175"/>
      <c r="SWG26" s="175"/>
      <c r="SWH26" s="175"/>
      <c r="SWI26" s="175"/>
      <c r="SWJ26" s="175"/>
      <c r="SWK26" s="175"/>
      <c r="SWL26" s="175"/>
      <c r="SWM26" s="175"/>
      <c r="SWN26" s="175"/>
      <c r="SWO26" s="175"/>
      <c r="SWP26" s="175"/>
      <c r="SWQ26" s="175"/>
      <c r="SWR26" s="175"/>
      <c r="SWS26" s="175"/>
      <c r="SWT26" s="175"/>
      <c r="SWU26" s="175"/>
      <c r="SWV26" s="175"/>
      <c r="SWW26" s="175"/>
      <c r="SWX26" s="175"/>
      <c r="SWY26" s="175"/>
      <c r="SWZ26" s="175"/>
      <c r="SXA26" s="175"/>
      <c r="SXB26" s="175"/>
      <c r="SXC26" s="175"/>
      <c r="SXD26" s="175"/>
      <c r="SXE26" s="175"/>
      <c r="SXF26" s="175"/>
      <c r="SXG26" s="175"/>
      <c r="SXH26" s="175"/>
      <c r="SXI26" s="175"/>
      <c r="SXJ26" s="175"/>
      <c r="SXK26" s="175"/>
      <c r="SXL26" s="175"/>
      <c r="SXM26" s="175"/>
      <c r="SXN26" s="175"/>
      <c r="SXO26" s="175"/>
      <c r="SXP26" s="175"/>
      <c r="SXQ26" s="175"/>
      <c r="SXR26" s="175"/>
      <c r="SXS26" s="175"/>
      <c r="SXT26" s="175"/>
      <c r="SXU26" s="175"/>
      <c r="SXV26" s="175"/>
      <c r="SXW26" s="175"/>
      <c r="SXX26" s="175"/>
      <c r="SXY26" s="175"/>
      <c r="SXZ26" s="175"/>
      <c r="SYA26" s="175"/>
      <c r="SYB26" s="175"/>
      <c r="SYC26" s="175"/>
      <c r="SYD26" s="175"/>
      <c r="SYE26" s="175"/>
      <c r="SYF26" s="175"/>
      <c r="SYG26" s="175"/>
      <c r="SYH26" s="175"/>
      <c r="SYI26" s="175"/>
      <c r="SYJ26" s="175"/>
      <c r="SYK26" s="175"/>
      <c r="SYL26" s="175"/>
      <c r="SYM26" s="175"/>
      <c r="SYN26" s="175"/>
      <c r="SYO26" s="175"/>
      <c r="SYP26" s="175"/>
      <c r="SYQ26" s="175"/>
      <c r="SYR26" s="175"/>
      <c r="SYS26" s="175"/>
      <c r="SYT26" s="175"/>
      <c r="SYU26" s="175"/>
      <c r="SYV26" s="175"/>
      <c r="SYW26" s="175"/>
      <c r="SYX26" s="175"/>
      <c r="SYY26" s="175"/>
      <c r="SYZ26" s="175"/>
      <c r="SZA26" s="175"/>
      <c r="SZB26" s="175"/>
      <c r="SZC26" s="175"/>
      <c r="SZD26" s="175"/>
      <c r="SZE26" s="175"/>
      <c r="SZF26" s="175"/>
      <c r="SZG26" s="175"/>
      <c r="SZH26" s="175"/>
      <c r="SZI26" s="175"/>
      <c r="SZJ26" s="175"/>
      <c r="SZK26" s="175"/>
      <c r="SZL26" s="175"/>
      <c r="SZM26" s="175"/>
      <c r="SZN26" s="175"/>
      <c r="SZO26" s="175"/>
      <c r="SZP26" s="175"/>
      <c r="SZQ26" s="175"/>
      <c r="SZR26" s="175"/>
      <c r="SZS26" s="175"/>
      <c r="SZT26" s="175"/>
      <c r="SZU26" s="175"/>
      <c r="SZV26" s="175"/>
      <c r="SZW26" s="175"/>
      <c r="SZX26" s="175"/>
      <c r="SZY26" s="175"/>
      <c r="SZZ26" s="175"/>
      <c r="TAA26" s="175"/>
      <c r="TAB26" s="175"/>
      <c r="TAC26" s="175"/>
      <c r="TAD26" s="175"/>
      <c r="TAE26" s="175"/>
      <c r="TAF26" s="175"/>
      <c r="TAG26" s="175"/>
      <c r="TAH26" s="175"/>
      <c r="TAI26" s="175"/>
      <c r="TAJ26" s="175"/>
      <c r="TAK26" s="175"/>
      <c r="TAL26" s="175"/>
      <c r="TAM26" s="175"/>
      <c r="TAN26" s="175"/>
      <c r="TAO26" s="175"/>
      <c r="TAP26" s="175"/>
      <c r="TAQ26" s="175"/>
      <c r="TAR26" s="175"/>
      <c r="TAS26" s="175"/>
      <c r="TAT26" s="175"/>
      <c r="TAU26" s="175"/>
      <c r="TAV26" s="175"/>
      <c r="TAW26" s="175"/>
      <c r="TAX26" s="175"/>
      <c r="TAY26" s="175"/>
      <c r="TAZ26" s="175"/>
      <c r="TBA26" s="175"/>
      <c r="TBB26" s="175"/>
      <c r="TBC26" s="175"/>
      <c r="TBD26" s="175"/>
      <c r="TBE26" s="175"/>
      <c r="TBF26" s="175"/>
      <c r="TBG26" s="175"/>
      <c r="TBH26" s="175"/>
      <c r="TBI26" s="175"/>
      <c r="TBJ26" s="175"/>
      <c r="TBK26" s="175"/>
      <c r="TBL26" s="175"/>
      <c r="TBM26" s="175"/>
      <c r="TBN26" s="175"/>
      <c r="TBO26" s="175"/>
      <c r="TBP26" s="175"/>
      <c r="TBQ26" s="175"/>
      <c r="TBR26" s="175"/>
      <c r="TBS26" s="175"/>
      <c r="TBT26" s="175"/>
      <c r="TBU26" s="175"/>
      <c r="TBV26" s="175"/>
      <c r="TBW26" s="175"/>
      <c r="TBX26" s="175"/>
      <c r="TBY26" s="175"/>
      <c r="TBZ26" s="175"/>
      <c r="TCA26" s="175"/>
      <c r="TCB26" s="175"/>
      <c r="TCC26" s="175"/>
      <c r="TCD26" s="175"/>
      <c r="TCE26" s="175"/>
      <c r="TCF26" s="175"/>
      <c r="TCG26" s="175"/>
      <c r="TCH26" s="175"/>
      <c r="TCI26" s="175"/>
      <c r="TCJ26" s="175"/>
      <c r="TCK26" s="175"/>
      <c r="TCL26" s="175"/>
      <c r="TCM26" s="175"/>
      <c r="TCN26" s="175"/>
      <c r="TCO26" s="175"/>
      <c r="TCP26" s="175"/>
      <c r="TCQ26" s="175"/>
      <c r="TCR26" s="175"/>
      <c r="TCS26" s="175"/>
      <c r="TCT26" s="175"/>
      <c r="TCU26" s="175"/>
      <c r="TCV26" s="175"/>
      <c r="TCW26" s="175"/>
      <c r="TCX26" s="175"/>
      <c r="TCY26" s="175"/>
      <c r="TCZ26" s="175"/>
      <c r="TDA26" s="175"/>
      <c r="TDB26" s="175"/>
      <c r="TDC26" s="175"/>
      <c r="TDD26" s="175"/>
      <c r="TDE26" s="175"/>
      <c r="TDF26" s="175"/>
      <c r="TDG26" s="175"/>
      <c r="TDH26" s="175"/>
      <c r="TDI26" s="175"/>
      <c r="TDJ26" s="175"/>
      <c r="TDK26" s="175"/>
      <c r="TDL26" s="175"/>
      <c r="TDM26" s="175"/>
      <c r="TDN26" s="175"/>
      <c r="TDO26" s="175"/>
      <c r="TDP26" s="175"/>
      <c r="TDQ26" s="175"/>
      <c r="TDR26" s="175"/>
      <c r="TDS26" s="175"/>
      <c r="TDT26" s="175"/>
      <c r="TDU26" s="175"/>
      <c r="TDV26" s="175"/>
      <c r="TDW26" s="175"/>
      <c r="TDX26" s="175"/>
      <c r="TDY26" s="175"/>
      <c r="TDZ26" s="175"/>
      <c r="TEA26" s="175"/>
      <c r="TEB26" s="175"/>
      <c r="TEC26" s="175"/>
      <c r="TED26" s="175"/>
      <c r="TEE26" s="175"/>
      <c r="TEF26" s="175"/>
      <c r="TEG26" s="175"/>
      <c r="TEH26" s="175"/>
      <c r="TEI26" s="175"/>
      <c r="TEJ26" s="175"/>
      <c r="TEK26" s="175"/>
      <c r="TEL26" s="175"/>
      <c r="TEM26" s="175"/>
      <c r="TEN26" s="175"/>
      <c r="TEO26" s="175"/>
      <c r="TEP26" s="175"/>
      <c r="TEQ26" s="175"/>
      <c r="TER26" s="175"/>
      <c r="TES26" s="175"/>
      <c r="TET26" s="175"/>
      <c r="TEU26" s="175"/>
      <c r="TEV26" s="175"/>
      <c r="TEW26" s="175"/>
      <c r="TEX26" s="175"/>
      <c r="TEY26" s="175"/>
      <c r="TEZ26" s="175"/>
      <c r="TFA26" s="175"/>
      <c r="TFB26" s="175"/>
      <c r="TFC26" s="175"/>
      <c r="TFD26" s="175"/>
      <c r="TFE26" s="175"/>
      <c r="TFF26" s="175"/>
      <c r="TFG26" s="175"/>
      <c r="TFH26" s="175"/>
      <c r="TFI26" s="175"/>
      <c r="TFJ26" s="175"/>
      <c r="TFK26" s="175"/>
      <c r="TFL26" s="175"/>
      <c r="TFM26" s="175"/>
      <c r="TFN26" s="175"/>
      <c r="TFO26" s="175"/>
      <c r="TFP26" s="175"/>
      <c r="TFQ26" s="175"/>
      <c r="TFR26" s="175"/>
      <c r="TFS26" s="175"/>
      <c r="TFT26" s="175"/>
      <c r="TFU26" s="175"/>
      <c r="TFV26" s="175"/>
      <c r="TFW26" s="175"/>
      <c r="TFX26" s="175"/>
      <c r="TFY26" s="175"/>
      <c r="TFZ26" s="175"/>
      <c r="TGA26" s="175"/>
      <c r="TGB26" s="175"/>
      <c r="TGC26" s="175"/>
      <c r="TGD26" s="175"/>
      <c r="TGE26" s="175"/>
      <c r="TGF26" s="175"/>
      <c r="TGG26" s="175"/>
      <c r="TGH26" s="175"/>
      <c r="TGI26" s="175"/>
      <c r="TGJ26" s="175"/>
      <c r="TGK26" s="175"/>
      <c r="TGL26" s="175"/>
      <c r="TGM26" s="175"/>
      <c r="TGN26" s="175"/>
      <c r="TGO26" s="175"/>
      <c r="TGP26" s="175"/>
      <c r="TGQ26" s="175"/>
      <c r="TGR26" s="175"/>
      <c r="TGS26" s="175"/>
      <c r="TGT26" s="175"/>
      <c r="TGU26" s="175"/>
      <c r="TGV26" s="175"/>
      <c r="TGW26" s="175"/>
      <c r="TGX26" s="175"/>
      <c r="TGY26" s="175"/>
      <c r="TGZ26" s="175"/>
      <c r="THA26" s="175"/>
      <c r="THB26" s="175"/>
      <c r="THC26" s="175"/>
      <c r="THD26" s="175"/>
      <c r="THE26" s="175"/>
      <c r="THF26" s="175"/>
      <c r="THG26" s="175"/>
      <c r="THH26" s="175"/>
      <c r="THI26" s="175"/>
      <c r="THJ26" s="175"/>
      <c r="THK26" s="175"/>
      <c r="THL26" s="175"/>
      <c r="THM26" s="175"/>
      <c r="THN26" s="175"/>
      <c r="THO26" s="175"/>
      <c r="THP26" s="175"/>
      <c r="THQ26" s="175"/>
      <c r="THR26" s="175"/>
      <c r="THS26" s="175"/>
      <c r="THT26" s="175"/>
      <c r="THU26" s="175"/>
      <c r="THV26" s="175"/>
      <c r="THW26" s="175"/>
      <c r="THX26" s="175"/>
      <c r="THY26" s="175"/>
      <c r="THZ26" s="175"/>
      <c r="TIA26" s="175"/>
      <c r="TIB26" s="175"/>
      <c r="TIC26" s="175"/>
      <c r="TID26" s="175"/>
      <c r="TIE26" s="175"/>
      <c r="TIF26" s="175"/>
      <c r="TIG26" s="175"/>
      <c r="TIH26" s="175"/>
      <c r="TII26" s="175"/>
      <c r="TIJ26" s="175"/>
      <c r="TIK26" s="175"/>
      <c r="TIL26" s="175"/>
      <c r="TIM26" s="175"/>
      <c r="TIN26" s="175"/>
      <c r="TIO26" s="175"/>
      <c r="TIP26" s="175"/>
      <c r="TIQ26" s="175"/>
      <c r="TIR26" s="175"/>
      <c r="TIS26" s="175"/>
      <c r="TIT26" s="175"/>
      <c r="TIU26" s="175"/>
      <c r="TIV26" s="175"/>
      <c r="TIW26" s="175"/>
      <c r="TIX26" s="175"/>
      <c r="TIY26" s="175"/>
      <c r="TIZ26" s="175"/>
      <c r="TJA26" s="175"/>
      <c r="TJB26" s="175"/>
      <c r="TJC26" s="175"/>
      <c r="TJD26" s="175"/>
      <c r="TJE26" s="175"/>
      <c r="TJF26" s="175"/>
      <c r="TJG26" s="175"/>
      <c r="TJH26" s="175"/>
      <c r="TJI26" s="175"/>
      <c r="TJJ26" s="175"/>
      <c r="TJK26" s="175"/>
      <c r="TJL26" s="175"/>
      <c r="TJM26" s="175"/>
      <c r="TJN26" s="175"/>
      <c r="TJO26" s="175"/>
      <c r="TJP26" s="175"/>
      <c r="TJQ26" s="175"/>
      <c r="TJR26" s="175"/>
      <c r="TJS26" s="175"/>
      <c r="TJT26" s="175"/>
      <c r="TJU26" s="175"/>
      <c r="TJV26" s="175"/>
      <c r="TJW26" s="175"/>
      <c r="TJX26" s="175"/>
      <c r="TJY26" s="175"/>
      <c r="TJZ26" s="175"/>
      <c r="TKA26" s="175"/>
      <c r="TKB26" s="175"/>
      <c r="TKC26" s="175"/>
      <c r="TKD26" s="175"/>
      <c r="TKE26" s="175"/>
      <c r="TKF26" s="175"/>
      <c r="TKG26" s="175"/>
      <c r="TKH26" s="175"/>
      <c r="TKI26" s="175"/>
      <c r="TKJ26" s="175"/>
      <c r="TKK26" s="175"/>
      <c r="TKL26" s="175"/>
      <c r="TKM26" s="175"/>
      <c r="TKN26" s="175"/>
      <c r="TKO26" s="175"/>
      <c r="TKP26" s="175"/>
      <c r="TKQ26" s="175"/>
      <c r="TKR26" s="175"/>
      <c r="TKS26" s="175"/>
      <c r="TKT26" s="175"/>
      <c r="TKU26" s="175"/>
      <c r="TKV26" s="175"/>
      <c r="TKW26" s="175"/>
      <c r="TKX26" s="175"/>
      <c r="TKY26" s="175"/>
      <c r="TKZ26" s="175"/>
      <c r="TLA26" s="175"/>
      <c r="TLB26" s="175"/>
      <c r="TLC26" s="175"/>
      <c r="TLD26" s="175"/>
      <c r="TLE26" s="175"/>
      <c r="TLF26" s="175"/>
      <c r="TLG26" s="175"/>
      <c r="TLH26" s="175"/>
      <c r="TLI26" s="175"/>
      <c r="TLJ26" s="175"/>
      <c r="TLK26" s="175"/>
      <c r="TLL26" s="175"/>
      <c r="TLM26" s="175"/>
      <c r="TLN26" s="175"/>
      <c r="TLO26" s="175"/>
      <c r="TLP26" s="175"/>
      <c r="TLQ26" s="175"/>
      <c r="TLR26" s="175"/>
      <c r="TLS26" s="175"/>
      <c r="TLT26" s="175"/>
      <c r="TLU26" s="175"/>
      <c r="TLV26" s="175"/>
      <c r="TLW26" s="175"/>
      <c r="TLX26" s="175"/>
      <c r="TLY26" s="175"/>
      <c r="TLZ26" s="175"/>
      <c r="TMA26" s="175"/>
      <c r="TMB26" s="175"/>
      <c r="TMC26" s="175"/>
      <c r="TMD26" s="175"/>
      <c r="TME26" s="175"/>
      <c r="TMF26" s="175"/>
      <c r="TMG26" s="175"/>
      <c r="TMH26" s="175"/>
      <c r="TMI26" s="175"/>
      <c r="TMJ26" s="175"/>
      <c r="TMK26" s="175"/>
      <c r="TML26" s="175"/>
      <c r="TMM26" s="175"/>
      <c r="TMN26" s="175"/>
      <c r="TMO26" s="175"/>
      <c r="TMP26" s="175"/>
      <c r="TMQ26" s="175"/>
      <c r="TMR26" s="175"/>
      <c r="TMS26" s="175"/>
      <c r="TMT26" s="175"/>
      <c r="TMU26" s="175"/>
      <c r="TMV26" s="175"/>
      <c r="TMW26" s="175"/>
      <c r="TMX26" s="175"/>
      <c r="TMY26" s="175"/>
      <c r="TMZ26" s="175"/>
      <c r="TNA26" s="175"/>
      <c r="TNB26" s="175"/>
      <c r="TNC26" s="175"/>
      <c r="TND26" s="175"/>
      <c r="TNE26" s="175"/>
      <c r="TNF26" s="175"/>
      <c r="TNG26" s="175"/>
      <c r="TNH26" s="175"/>
      <c r="TNI26" s="175"/>
      <c r="TNJ26" s="175"/>
      <c r="TNK26" s="175"/>
      <c r="TNL26" s="175"/>
      <c r="TNM26" s="175"/>
      <c r="TNN26" s="175"/>
      <c r="TNO26" s="175"/>
      <c r="TNP26" s="175"/>
      <c r="TNQ26" s="175"/>
      <c r="TNR26" s="175"/>
      <c r="TNS26" s="175"/>
      <c r="TNT26" s="175"/>
      <c r="TNU26" s="175"/>
      <c r="TNV26" s="175"/>
      <c r="TNW26" s="175"/>
      <c r="TNX26" s="175"/>
      <c r="TNY26" s="175"/>
      <c r="TNZ26" s="175"/>
      <c r="TOA26" s="175"/>
      <c r="TOB26" s="175"/>
      <c r="TOC26" s="175"/>
      <c r="TOD26" s="175"/>
      <c r="TOE26" s="175"/>
      <c r="TOF26" s="175"/>
      <c r="TOG26" s="175"/>
      <c r="TOH26" s="175"/>
      <c r="TOI26" s="175"/>
      <c r="TOJ26" s="175"/>
      <c r="TOK26" s="175"/>
      <c r="TOL26" s="175"/>
      <c r="TOM26" s="175"/>
      <c r="TON26" s="175"/>
      <c r="TOO26" s="175"/>
      <c r="TOP26" s="175"/>
      <c r="TOQ26" s="175"/>
      <c r="TOR26" s="175"/>
      <c r="TOS26" s="175"/>
      <c r="TOT26" s="175"/>
      <c r="TOU26" s="175"/>
      <c r="TOV26" s="175"/>
      <c r="TOW26" s="175"/>
      <c r="TOX26" s="175"/>
      <c r="TOY26" s="175"/>
      <c r="TOZ26" s="175"/>
      <c r="TPA26" s="175"/>
      <c r="TPB26" s="175"/>
      <c r="TPC26" s="175"/>
      <c r="TPD26" s="175"/>
      <c r="TPE26" s="175"/>
      <c r="TPF26" s="175"/>
      <c r="TPG26" s="175"/>
      <c r="TPH26" s="175"/>
      <c r="TPI26" s="175"/>
      <c r="TPJ26" s="175"/>
      <c r="TPK26" s="175"/>
      <c r="TPL26" s="175"/>
      <c r="TPM26" s="175"/>
      <c r="TPN26" s="175"/>
      <c r="TPO26" s="175"/>
      <c r="TPP26" s="175"/>
      <c r="TPQ26" s="175"/>
      <c r="TPR26" s="175"/>
      <c r="TPS26" s="175"/>
      <c r="TPT26" s="175"/>
      <c r="TPU26" s="175"/>
      <c r="TPV26" s="175"/>
      <c r="TPW26" s="175"/>
      <c r="TPX26" s="175"/>
      <c r="TPY26" s="175"/>
      <c r="TPZ26" s="175"/>
      <c r="TQA26" s="175"/>
      <c r="TQB26" s="175"/>
      <c r="TQC26" s="175"/>
      <c r="TQD26" s="175"/>
      <c r="TQE26" s="175"/>
      <c r="TQF26" s="175"/>
      <c r="TQG26" s="175"/>
      <c r="TQH26" s="175"/>
      <c r="TQI26" s="175"/>
      <c r="TQJ26" s="175"/>
      <c r="TQK26" s="175"/>
      <c r="TQL26" s="175"/>
      <c r="TQM26" s="175"/>
      <c r="TQN26" s="175"/>
      <c r="TQO26" s="175"/>
      <c r="TQP26" s="175"/>
      <c r="TQQ26" s="175"/>
      <c r="TQR26" s="175"/>
      <c r="TQS26" s="175"/>
      <c r="TQT26" s="175"/>
      <c r="TQU26" s="175"/>
      <c r="TQV26" s="175"/>
      <c r="TQW26" s="175"/>
      <c r="TQX26" s="175"/>
      <c r="TQY26" s="175"/>
      <c r="TQZ26" s="175"/>
      <c r="TRA26" s="175"/>
      <c r="TRB26" s="175"/>
      <c r="TRC26" s="175"/>
      <c r="TRD26" s="175"/>
      <c r="TRE26" s="175"/>
      <c r="TRF26" s="175"/>
      <c r="TRG26" s="175"/>
      <c r="TRH26" s="175"/>
      <c r="TRI26" s="175"/>
      <c r="TRJ26" s="175"/>
      <c r="TRK26" s="175"/>
      <c r="TRL26" s="175"/>
      <c r="TRM26" s="175"/>
      <c r="TRN26" s="175"/>
      <c r="TRO26" s="175"/>
      <c r="TRP26" s="175"/>
      <c r="TRQ26" s="175"/>
      <c r="TRR26" s="175"/>
      <c r="TRS26" s="175"/>
      <c r="TRT26" s="175"/>
      <c r="TRU26" s="175"/>
      <c r="TRV26" s="175"/>
      <c r="TRW26" s="175"/>
      <c r="TRX26" s="175"/>
      <c r="TRY26" s="175"/>
      <c r="TRZ26" s="175"/>
      <c r="TSA26" s="175"/>
      <c r="TSB26" s="175"/>
      <c r="TSC26" s="175"/>
      <c r="TSD26" s="175"/>
      <c r="TSE26" s="175"/>
      <c r="TSF26" s="175"/>
      <c r="TSG26" s="175"/>
      <c r="TSH26" s="175"/>
      <c r="TSI26" s="175"/>
      <c r="TSJ26" s="175"/>
      <c r="TSK26" s="175"/>
      <c r="TSL26" s="175"/>
      <c r="TSM26" s="175"/>
      <c r="TSN26" s="175"/>
      <c r="TSO26" s="175"/>
      <c r="TSP26" s="175"/>
      <c r="TSQ26" s="175"/>
      <c r="TSR26" s="175"/>
      <c r="TSS26" s="175"/>
      <c r="TST26" s="175"/>
      <c r="TSU26" s="175"/>
      <c r="TSV26" s="175"/>
      <c r="TSW26" s="175"/>
      <c r="TSX26" s="175"/>
      <c r="TSY26" s="175"/>
      <c r="TSZ26" s="175"/>
      <c r="TTA26" s="175"/>
      <c r="TTB26" s="175"/>
      <c r="TTC26" s="175"/>
      <c r="TTD26" s="175"/>
      <c r="TTE26" s="175"/>
      <c r="TTF26" s="175"/>
      <c r="TTG26" s="175"/>
      <c r="TTH26" s="175"/>
      <c r="TTI26" s="175"/>
      <c r="TTJ26" s="175"/>
      <c r="TTK26" s="175"/>
      <c r="TTL26" s="175"/>
      <c r="TTM26" s="175"/>
      <c r="TTN26" s="175"/>
      <c r="TTO26" s="175"/>
      <c r="TTP26" s="175"/>
      <c r="TTQ26" s="175"/>
      <c r="TTR26" s="175"/>
      <c r="TTS26" s="175"/>
      <c r="TTT26" s="175"/>
      <c r="TTU26" s="175"/>
      <c r="TTV26" s="175"/>
      <c r="TTW26" s="175"/>
      <c r="TTX26" s="175"/>
      <c r="TTY26" s="175"/>
      <c r="TTZ26" s="175"/>
      <c r="TUA26" s="175"/>
      <c r="TUB26" s="175"/>
      <c r="TUC26" s="175"/>
      <c r="TUD26" s="175"/>
      <c r="TUE26" s="175"/>
      <c r="TUF26" s="175"/>
      <c r="TUG26" s="175"/>
      <c r="TUH26" s="175"/>
      <c r="TUI26" s="175"/>
      <c r="TUJ26" s="175"/>
      <c r="TUK26" s="175"/>
      <c r="TUL26" s="175"/>
      <c r="TUM26" s="175"/>
      <c r="TUN26" s="175"/>
      <c r="TUO26" s="175"/>
      <c r="TUP26" s="175"/>
      <c r="TUQ26" s="175"/>
      <c r="TUR26" s="175"/>
      <c r="TUS26" s="175"/>
      <c r="TUT26" s="175"/>
      <c r="TUU26" s="175"/>
      <c r="TUV26" s="175"/>
      <c r="TUW26" s="175"/>
      <c r="TUX26" s="175"/>
      <c r="TUY26" s="175"/>
      <c r="TUZ26" s="175"/>
      <c r="TVA26" s="175"/>
      <c r="TVB26" s="175"/>
      <c r="TVC26" s="175"/>
      <c r="TVD26" s="175"/>
      <c r="TVE26" s="175"/>
      <c r="TVF26" s="175"/>
      <c r="TVG26" s="175"/>
      <c r="TVH26" s="175"/>
      <c r="TVI26" s="175"/>
      <c r="TVJ26" s="175"/>
      <c r="TVK26" s="175"/>
      <c r="TVL26" s="175"/>
      <c r="TVM26" s="175"/>
      <c r="TVN26" s="175"/>
      <c r="TVO26" s="175"/>
      <c r="TVP26" s="175"/>
      <c r="TVQ26" s="175"/>
      <c r="TVR26" s="175"/>
      <c r="TVS26" s="175"/>
      <c r="TVT26" s="175"/>
      <c r="TVU26" s="175"/>
      <c r="TVV26" s="175"/>
      <c r="TVW26" s="175"/>
      <c r="TVX26" s="175"/>
      <c r="TVY26" s="175"/>
      <c r="TVZ26" s="175"/>
      <c r="TWA26" s="175"/>
      <c r="TWB26" s="175"/>
      <c r="TWC26" s="175"/>
      <c r="TWD26" s="175"/>
      <c r="TWE26" s="175"/>
      <c r="TWF26" s="175"/>
      <c r="TWG26" s="175"/>
      <c r="TWH26" s="175"/>
      <c r="TWI26" s="175"/>
      <c r="TWJ26" s="175"/>
      <c r="TWK26" s="175"/>
      <c r="TWL26" s="175"/>
      <c r="TWM26" s="175"/>
      <c r="TWN26" s="175"/>
      <c r="TWO26" s="175"/>
      <c r="TWP26" s="175"/>
      <c r="TWQ26" s="175"/>
      <c r="TWR26" s="175"/>
      <c r="TWS26" s="175"/>
      <c r="TWT26" s="175"/>
      <c r="TWU26" s="175"/>
      <c r="TWV26" s="175"/>
      <c r="TWW26" s="175"/>
      <c r="TWX26" s="175"/>
      <c r="TWY26" s="175"/>
      <c r="TWZ26" s="175"/>
      <c r="TXA26" s="175"/>
      <c r="TXB26" s="175"/>
      <c r="TXC26" s="175"/>
      <c r="TXD26" s="175"/>
      <c r="TXE26" s="175"/>
      <c r="TXF26" s="175"/>
      <c r="TXG26" s="175"/>
      <c r="TXH26" s="175"/>
      <c r="TXI26" s="175"/>
      <c r="TXJ26" s="175"/>
      <c r="TXK26" s="175"/>
      <c r="TXL26" s="175"/>
      <c r="TXM26" s="175"/>
      <c r="TXN26" s="175"/>
      <c r="TXO26" s="175"/>
      <c r="TXP26" s="175"/>
      <c r="TXQ26" s="175"/>
      <c r="TXR26" s="175"/>
      <c r="TXS26" s="175"/>
      <c r="TXT26" s="175"/>
      <c r="TXU26" s="175"/>
      <c r="TXV26" s="175"/>
      <c r="TXW26" s="175"/>
      <c r="TXX26" s="175"/>
      <c r="TXY26" s="175"/>
      <c r="TXZ26" s="175"/>
      <c r="TYA26" s="175"/>
      <c r="TYB26" s="175"/>
      <c r="TYC26" s="175"/>
      <c r="TYD26" s="175"/>
      <c r="TYE26" s="175"/>
      <c r="TYF26" s="175"/>
      <c r="TYG26" s="175"/>
      <c r="TYH26" s="175"/>
      <c r="TYI26" s="175"/>
      <c r="TYJ26" s="175"/>
      <c r="TYK26" s="175"/>
      <c r="TYL26" s="175"/>
      <c r="TYM26" s="175"/>
      <c r="TYN26" s="175"/>
      <c r="TYO26" s="175"/>
      <c r="TYP26" s="175"/>
      <c r="TYQ26" s="175"/>
      <c r="TYR26" s="175"/>
      <c r="TYS26" s="175"/>
      <c r="TYT26" s="175"/>
      <c r="TYU26" s="175"/>
      <c r="TYV26" s="175"/>
      <c r="TYW26" s="175"/>
      <c r="TYX26" s="175"/>
      <c r="TYY26" s="175"/>
      <c r="TYZ26" s="175"/>
      <c r="TZA26" s="175"/>
      <c r="TZB26" s="175"/>
      <c r="TZC26" s="175"/>
      <c r="TZD26" s="175"/>
      <c r="TZE26" s="175"/>
      <c r="TZF26" s="175"/>
      <c r="TZG26" s="175"/>
      <c r="TZH26" s="175"/>
      <c r="TZI26" s="175"/>
      <c r="TZJ26" s="175"/>
      <c r="TZK26" s="175"/>
      <c r="TZL26" s="175"/>
      <c r="TZM26" s="175"/>
      <c r="TZN26" s="175"/>
      <c r="TZO26" s="175"/>
      <c r="TZP26" s="175"/>
      <c r="TZQ26" s="175"/>
      <c r="TZR26" s="175"/>
      <c r="TZS26" s="175"/>
      <c r="TZT26" s="175"/>
      <c r="TZU26" s="175"/>
      <c r="TZV26" s="175"/>
      <c r="TZW26" s="175"/>
      <c r="TZX26" s="175"/>
      <c r="TZY26" s="175"/>
      <c r="TZZ26" s="175"/>
      <c r="UAA26" s="175"/>
      <c r="UAB26" s="175"/>
      <c r="UAC26" s="175"/>
      <c r="UAD26" s="175"/>
      <c r="UAE26" s="175"/>
      <c r="UAF26" s="175"/>
      <c r="UAG26" s="175"/>
      <c r="UAH26" s="175"/>
      <c r="UAI26" s="175"/>
      <c r="UAJ26" s="175"/>
      <c r="UAK26" s="175"/>
      <c r="UAL26" s="175"/>
      <c r="UAM26" s="175"/>
      <c r="UAN26" s="175"/>
      <c r="UAO26" s="175"/>
      <c r="UAP26" s="175"/>
      <c r="UAQ26" s="175"/>
      <c r="UAR26" s="175"/>
      <c r="UAS26" s="175"/>
      <c r="UAT26" s="175"/>
      <c r="UAU26" s="175"/>
      <c r="UAV26" s="175"/>
      <c r="UAW26" s="175"/>
      <c r="UAX26" s="175"/>
      <c r="UAY26" s="175"/>
      <c r="UAZ26" s="175"/>
      <c r="UBA26" s="175"/>
      <c r="UBB26" s="175"/>
      <c r="UBC26" s="175"/>
      <c r="UBD26" s="175"/>
      <c r="UBE26" s="175"/>
      <c r="UBF26" s="175"/>
      <c r="UBG26" s="175"/>
      <c r="UBH26" s="175"/>
      <c r="UBI26" s="175"/>
      <c r="UBJ26" s="175"/>
      <c r="UBK26" s="175"/>
      <c r="UBL26" s="175"/>
      <c r="UBM26" s="175"/>
      <c r="UBN26" s="175"/>
      <c r="UBO26" s="175"/>
      <c r="UBP26" s="175"/>
      <c r="UBQ26" s="175"/>
      <c r="UBR26" s="175"/>
      <c r="UBS26" s="175"/>
      <c r="UBT26" s="175"/>
      <c r="UBU26" s="175"/>
      <c r="UBV26" s="175"/>
      <c r="UBW26" s="175"/>
      <c r="UBX26" s="175"/>
      <c r="UBY26" s="175"/>
      <c r="UBZ26" s="175"/>
      <c r="UCA26" s="175"/>
      <c r="UCB26" s="175"/>
      <c r="UCC26" s="175"/>
      <c r="UCD26" s="175"/>
      <c r="UCE26" s="175"/>
      <c r="UCF26" s="175"/>
      <c r="UCG26" s="175"/>
      <c r="UCH26" s="175"/>
      <c r="UCI26" s="175"/>
      <c r="UCJ26" s="175"/>
      <c r="UCK26" s="175"/>
      <c r="UCL26" s="175"/>
      <c r="UCM26" s="175"/>
      <c r="UCN26" s="175"/>
      <c r="UCO26" s="175"/>
      <c r="UCP26" s="175"/>
      <c r="UCQ26" s="175"/>
      <c r="UCR26" s="175"/>
      <c r="UCS26" s="175"/>
      <c r="UCT26" s="175"/>
      <c r="UCU26" s="175"/>
      <c r="UCV26" s="175"/>
      <c r="UCW26" s="175"/>
      <c r="UCX26" s="175"/>
      <c r="UCY26" s="175"/>
      <c r="UCZ26" s="175"/>
      <c r="UDA26" s="175"/>
      <c r="UDB26" s="175"/>
      <c r="UDC26" s="175"/>
      <c r="UDD26" s="175"/>
      <c r="UDE26" s="175"/>
      <c r="UDF26" s="175"/>
      <c r="UDG26" s="175"/>
      <c r="UDH26" s="175"/>
      <c r="UDI26" s="175"/>
      <c r="UDJ26" s="175"/>
      <c r="UDK26" s="175"/>
      <c r="UDL26" s="175"/>
      <c r="UDM26" s="175"/>
      <c r="UDN26" s="175"/>
      <c r="UDO26" s="175"/>
      <c r="UDP26" s="175"/>
      <c r="UDQ26" s="175"/>
      <c r="UDR26" s="175"/>
      <c r="UDS26" s="175"/>
      <c r="UDT26" s="175"/>
      <c r="UDU26" s="175"/>
      <c r="UDV26" s="175"/>
      <c r="UDW26" s="175"/>
      <c r="UDX26" s="175"/>
      <c r="UDY26" s="175"/>
      <c r="UDZ26" s="175"/>
      <c r="UEA26" s="175"/>
      <c r="UEB26" s="175"/>
      <c r="UEC26" s="175"/>
      <c r="UED26" s="175"/>
      <c r="UEE26" s="175"/>
      <c r="UEF26" s="175"/>
      <c r="UEG26" s="175"/>
      <c r="UEH26" s="175"/>
      <c r="UEI26" s="175"/>
      <c r="UEJ26" s="175"/>
      <c r="UEK26" s="175"/>
      <c r="UEL26" s="175"/>
      <c r="UEM26" s="175"/>
      <c r="UEN26" s="175"/>
      <c r="UEO26" s="175"/>
      <c r="UEP26" s="175"/>
      <c r="UEQ26" s="175"/>
      <c r="UER26" s="175"/>
      <c r="UES26" s="175"/>
      <c r="UET26" s="175"/>
      <c r="UEU26" s="175"/>
      <c r="UEV26" s="175"/>
      <c r="UEW26" s="175"/>
      <c r="UEX26" s="175"/>
      <c r="UEY26" s="175"/>
      <c r="UEZ26" s="175"/>
      <c r="UFA26" s="175"/>
      <c r="UFB26" s="175"/>
      <c r="UFC26" s="175"/>
      <c r="UFD26" s="175"/>
      <c r="UFE26" s="175"/>
      <c r="UFF26" s="175"/>
      <c r="UFG26" s="175"/>
      <c r="UFH26" s="175"/>
      <c r="UFI26" s="175"/>
      <c r="UFJ26" s="175"/>
      <c r="UFK26" s="175"/>
      <c r="UFL26" s="175"/>
      <c r="UFM26" s="175"/>
      <c r="UFN26" s="175"/>
      <c r="UFO26" s="175"/>
      <c r="UFP26" s="175"/>
      <c r="UFQ26" s="175"/>
      <c r="UFR26" s="175"/>
      <c r="UFS26" s="175"/>
      <c r="UFT26" s="175"/>
      <c r="UFU26" s="175"/>
      <c r="UFV26" s="175"/>
      <c r="UFW26" s="175"/>
      <c r="UFX26" s="175"/>
      <c r="UFY26" s="175"/>
      <c r="UFZ26" s="175"/>
      <c r="UGA26" s="175"/>
      <c r="UGB26" s="175"/>
      <c r="UGC26" s="175"/>
      <c r="UGD26" s="175"/>
      <c r="UGE26" s="175"/>
      <c r="UGF26" s="175"/>
      <c r="UGG26" s="175"/>
      <c r="UGH26" s="175"/>
      <c r="UGI26" s="175"/>
      <c r="UGJ26" s="175"/>
      <c r="UGK26" s="175"/>
      <c r="UGL26" s="175"/>
      <c r="UGM26" s="175"/>
      <c r="UGN26" s="175"/>
      <c r="UGO26" s="175"/>
      <c r="UGP26" s="175"/>
      <c r="UGQ26" s="175"/>
      <c r="UGR26" s="175"/>
      <c r="UGS26" s="175"/>
      <c r="UGT26" s="175"/>
      <c r="UGU26" s="175"/>
      <c r="UGV26" s="175"/>
      <c r="UGW26" s="175"/>
      <c r="UGX26" s="175"/>
      <c r="UGY26" s="175"/>
      <c r="UGZ26" s="175"/>
      <c r="UHA26" s="175"/>
      <c r="UHB26" s="175"/>
      <c r="UHC26" s="175"/>
      <c r="UHD26" s="175"/>
      <c r="UHE26" s="175"/>
      <c r="UHF26" s="175"/>
      <c r="UHG26" s="175"/>
      <c r="UHH26" s="175"/>
      <c r="UHI26" s="175"/>
      <c r="UHJ26" s="175"/>
      <c r="UHK26" s="175"/>
      <c r="UHL26" s="175"/>
      <c r="UHM26" s="175"/>
      <c r="UHN26" s="175"/>
      <c r="UHO26" s="175"/>
      <c r="UHP26" s="175"/>
      <c r="UHQ26" s="175"/>
      <c r="UHR26" s="175"/>
      <c r="UHS26" s="175"/>
      <c r="UHT26" s="175"/>
      <c r="UHU26" s="175"/>
      <c r="UHV26" s="175"/>
      <c r="UHW26" s="175"/>
      <c r="UHX26" s="175"/>
      <c r="UHY26" s="175"/>
      <c r="UHZ26" s="175"/>
      <c r="UIA26" s="175"/>
      <c r="UIB26" s="175"/>
      <c r="UIC26" s="175"/>
      <c r="UID26" s="175"/>
      <c r="UIE26" s="175"/>
      <c r="UIF26" s="175"/>
      <c r="UIG26" s="175"/>
      <c r="UIH26" s="175"/>
      <c r="UII26" s="175"/>
      <c r="UIJ26" s="175"/>
      <c r="UIK26" s="175"/>
      <c r="UIL26" s="175"/>
      <c r="UIM26" s="175"/>
      <c r="UIN26" s="175"/>
      <c r="UIO26" s="175"/>
      <c r="UIP26" s="175"/>
      <c r="UIQ26" s="175"/>
      <c r="UIR26" s="175"/>
      <c r="UIS26" s="175"/>
      <c r="UIT26" s="175"/>
      <c r="UIU26" s="175"/>
      <c r="UIV26" s="175"/>
      <c r="UIW26" s="175"/>
      <c r="UIX26" s="175"/>
      <c r="UIY26" s="175"/>
      <c r="UIZ26" s="175"/>
      <c r="UJA26" s="175"/>
      <c r="UJB26" s="175"/>
      <c r="UJC26" s="175"/>
      <c r="UJD26" s="175"/>
      <c r="UJE26" s="175"/>
      <c r="UJF26" s="175"/>
      <c r="UJG26" s="175"/>
      <c r="UJH26" s="175"/>
      <c r="UJI26" s="175"/>
      <c r="UJJ26" s="175"/>
      <c r="UJK26" s="175"/>
      <c r="UJL26" s="175"/>
      <c r="UJM26" s="175"/>
      <c r="UJN26" s="175"/>
      <c r="UJO26" s="175"/>
      <c r="UJP26" s="175"/>
      <c r="UJQ26" s="175"/>
      <c r="UJR26" s="175"/>
      <c r="UJS26" s="175"/>
      <c r="UJT26" s="175"/>
      <c r="UJU26" s="175"/>
      <c r="UJV26" s="175"/>
      <c r="UJW26" s="175"/>
      <c r="UJX26" s="175"/>
      <c r="UJY26" s="175"/>
      <c r="UJZ26" s="175"/>
      <c r="UKA26" s="175"/>
      <c r="UKB26" s="175"/>
      <c r="UKC26" s="175"/>
      <c r="UKD26" s="175"/>
      <c r="UKE26" s="175"/>
      <c r="UKF26" s="175"/>
      <c r="UKG26" s="175"/>
      <c r="UKH26" s="175"/>
      <c r="UKI26" s="175"/>
      <c r="UKJ26" s="175"/>
      <c r="UKK26" s="175"/>
      <c r="UKL26" s="175"/>
      <c r="UKM26" s="175"/>
      <c r="UKN26" s="175"/>
      <c r="UKO26" s="175"/>
      <c r="UKP26" s="175"/>
      <c r="UKQ26" s="175"/>
      <c r="UKR26" s="175"/>
      <c r="UKS26" s="175"/>
      <c r="UKT26" s="175"/>
      <c r="UKU26" s="175"/>
      <c r="UKV26" s="175"/>
      <c r="UKW26" s="175"/>
      <c r="UKX26" s="175"/>
      <c r="UKY26" s="175"/>
      <c r="UKZ26" s="175"/>
      <c r="ULA26" s="175"/>
      <c r="ULB26" s="175"/>
      <c r="ULC26" s="175"/>
      <c r="ULD26" s="175"/>
      <c r="ULE26" s="175"/>
      <c r="ULF26" s="175"/>
      <c r="ULG26" s="175"/>
      <c r="ULH26" s="175"/>
      <c r="ULI26" s="175"/>
      <c r="ULJ26" s="175"/>
      <c r="ULK26" s="175"/>
      <c r="ULL26" s="175"/>
      <c r="ULM26" s="175"/>
      <c r="ULN26" s="175"/>
      <c r="ULO26" s="175"/>
      <c r="ULP26" s="175"/>
      <c r="ULQ26" s="175"/>
      <c r="ULR26" s="175"/>
      <c r="ULS26" s="175"/>
      <c r="ULT26" s="175"/>
      <c r="ULU26" s="175"/>
      <c r="ULV26" s="175"/>
      <c r="ULW26" s="175"/>
      <c r="ULX26" s="175"/>
      <c r="ULY26" s="175"/>
      <c r="ULZ26" s="175"/>
      <c r="UMA26" s="175"/>
      <c r="UMB26" s="175"/>
      <c r="UMC26" s="175"/>
      <c r="UMD26" s="175"/>
      <c r="UME26" s="175"/>
      <c r="UMF26" s="175"/>
      <c r="UMG26" s="175"/>
      <c r="UMH26" s="175"/>
      <c r="UMI26" s="175"/>
      <c r="UMJ26" s="175"/>
      <c r="UMK26" s="175"/>
      <c r="UML26" s="175"/>
      <c r="UMM26" s="175"/>
      <c r="UMN26" s="175"/>
      <c r="UMO26" s="175"/>
      <c r="UMP26" s="175"/>
      <c r="UMQ26" s="175"/>
      <c r="UMR26" s="175"/>
      <c r="UMS26" s="175"/>
      <c r="UMT26" s="175"/>
      <c r="UMU26" s="175"/>
      <c r="UMV26" s="175"/>
      <c r="UMW26" s="175"/>
      <c r="UMX26" s="175"/>
      <c r="UMY26" s="175"/>
      <c r="UMZ26" s="175"/>
      <c r="UNA26" s="175"/>
      <c r="UNB26" s="175"/>
      <c r="UNC26" s="175"/>
      <c r="UND26" s="175"/>
      <c r="UNE26" s="175"/>
      <c r="UNF26" s="175"/>
      <c r="UNG26" s="175"/>
      <c r="UNH26" s="175"/>
      <c r="UNI26" s="175"/>
      <c r="UNJ26" s="175"/>
      <c r="UNK26" s="175"/>
      <c r="UNL26" s="175"/>
      <c r="UNM26" s="175"/>
      <c r="UNN26" s="175"/>
      <c r="UNO26" s="175"/>
      <c r="UNP26" s="175"/>
      <c r="UNQ26" s="175"/>
      <c r="UNR26" s="175"/>
      <c r="UNS26" s="175"/>
      <c r="UNT26" s="175"/>
      <c r="UNU26" s="175"/>
      <c r="UNV26" s="175"/>
      <c r="UNW26" s="175"/>
      <c r="UNX26" s="175"/>
      <c r="UNY26" s="175"/>
      <c r="UNZ26" s="175"/>
      <c r="UOA26" s="175"/>
      <c r="UOB26" s="175"/>
      <c r="UOC26" s="175"/>
      <c r="UOD26" s="175"/>
      <c r="UOE26" s="175"/>
      <c r="UOF26" s="175"/>
      <c r="UOG26" s="175"/>
      <c r="UOH26" s="175"/>
      <c r="UOI26" s="175"/>
      <c r="UOJ26" s="175"/>
      <c r="UOK26" s="175"/>
      <c r="UOL26" s="175"/>
      <c r="UOM26" s="175"/>
      <c r="UON26" s="175"/>
      <c r="UOO26" s="175"/>
      <c r="UOP26" s="175"/>
      <c r="UOQ26" s="175"/>
      <c r="UOR26" s="175"/>
      <c r="UOS26" s="175"/>
      <c r="UOT26" s="175"/>
      <c r="UOU26" s="175"/>
      <c r="UOV26" s="175"/>
      <c r="UOW26" s="175"/>
      <c r="UOX26" s="175"/>
      <c r="UOY26" s="175"/>
      <c r="UOZ26" s="175"/>
      <c r="UPA26" s="175"/>
      <c r="UPB26" s="175"/>
      <c r="UPC26" s="175"/>
      <c r="UPD26" s="175"/>
      <c r="UPE26" s="175"/>
      <c r="UPF26" s="175"/>
      <c r="UPG26" s="175"/>
      <c r="UPH26" s="175"/>
      <c r="UPI26" s="175"/>
      <c r="UPJ26" s="175"/>
      <c r="UPK26" s="175"/>
      <c r="UPL26" s="175"/>
      <c r="UPM26" s="175"/>
      <c r="UPN26" s="175"/>
      <c r="UPO26" s="175"/>
      <c r="UPP26" s="175"/>
      <c r="UPQ26" s="175"/>
      <c r="UPR26" s="175"/>
      <c r="UPS26" s="175"/>
      <c r="UPT26" s="175"/>
      <c r="UPU26" s="175"/>
      <c r="UPV26" s="175"/>
      <c r="UPW26" s="175"/>
      <c r="UPX26" s="175"/>
      <c r="UPY26" s="175"/>
      <c r="UPZ26" s="175"/>
      <c r="UQA26" s="175"/>
      <c r="UQB26" s="175"/>
      <c r="UQC26" s="175"/>
      <c r="UQD26" s="175"/>
      <c r="UQE26" s="175"/>
      <c r="UQF26" s="175"/>
      <c r="UQG26" s="175"/>
      <c r="UQH26" s="175"/>
      <c r="UQI26" s="175"/>
      <c r="UQJ26" s="175"/>
      <c r="UQK26" s="175"/>
      <c r="UQL26" s="175"/>
      <c r="UQM26" s="175"/>
      <c r="UQN26" s="175"/>
      <c r="UQO26" s="175"/>
      <c r="UQP26" s="175"/>
      <c r="UQQ26" s="175"/>
      <c r="UQR26" s="175"/>
      <c r="UQS26" s="175"/>
      <c r="UQT26" s="175"/>
      <c r="UQU26" s="175"/>
      <c r="UQV26" s="175"/>
      <c r="UQW26" s="175"/>
      <c r="UQX26" s="175"/>
      <c r="UQY26" s="175"/>
      <c r="UQZ26" s="175"/>
      <c r="URA26" s="175"/>
      <c r="URB26" s="175"/>
      <c r="URC26" s="175"/>
      <c r="URD26" s="175"/>
      <c r="URE26" s="175"/>
      <c r="URF26" s="175"/>
      <c r="URG26" s="175"/>
      <c r="URH26" s="175"/>
      <c r="URI26" s="175"/>
      <c r="URJ26" s="175"/>
      <c r="URK26" s="175"/>
      <c r="URL26" s="175"/>
      <c r="URM26" s="175"/>
      <c r="URN26" s="175"/>
      <c r="URO26" s="175"/>
      <c r="URP26" s="175"/>
      <c r="URQ26" s="175"/>
      <c r="URR26" s="175"/>
      <c r="URS26" s="175"/>
      <c r="URT26" s="175"/>
      <c r="URU26" s="175"/>
      <c r="URV26" s="175"/>
      <c r="URW26" s="175"/>
      <c r="URX26" s="175"/>
      <c r="URY26" s="175"/>
      <c r="URZ26" s="175"/>
      <c r="USA26" s="175"/>
      <c r="USB26" s="175"/>
      <c r="USC26" s="175"/>
      <c r="USD26" s="175"/>
      <c r="USE26" s="175"/>
      <c r="USF26" s="175"/>
      <c r="USG26" s="175"/>
      <c r="USH26" s="175"/>
      <c r="USI26" s="175"/>
      <c r="USJ26" s="175"/>
      <c r="USK26" s="175"/>
      <c r="USL26" s="175"/>
      <c r="USM26" s="175"/>
      <c r="USN26" s="175"/>
      <c r="USO26" s="175"/>
      <c r="USP26" s="175"/>
      <c r="USQ26" s="175"/>
      <c r="USR26" s="175"/>
      <c r="USS26" s="175"/>
      <c r="UST26" s="175"/>
      <c r="USU26" s="175"/>
      <c r="USV26" s="175"/>
      <c r="USW26" s="175"/>
      <c r="USX26" s="175"/>
      <c r="USY26" s="175"/>
      <c r="USZ26" s="175"/>
      <c r="UTA26" s="175"/>
      <c r="UTB26" s="175"/>
      <c r="UTC26" s="175"/>
      <c r="UTD26" s="175"/>
      <c r="UTE26" s="175"/>
      <c r="UTF26" s="175"/>
      <c r="UTG26" s="175"/>
      <c r="UTH26" s="175"/>
      <c r="UTI26" s="175"/>
      <c r="UTJ26" s="175"/>
      <c r="UTK26" s="175"/>
      <c r="UTL26" s="175"/>
      <c r="UTM26" s="175"/>
      <c r="UTN26" s="175"/>
      <c r="UTO26" s="175"/>
      <c r="UTP26" s="175"/>
      <c r="UTQ26" s="175"/>
      <c r="UTR26" s="175"/>
      <c r="UTS26" s="175"/>
      <c r="UTT26" s="175"/>
      <c r="UTU26" s="175"/>
      <c r="UTV26" s="175"/>
      <c r="UTW26" s="175"/>
      <c r="UTX26" s="175"/>
      <c r="UTY26" s="175"/>
      <c r="UTZ26" s="175"/>
      <c r="UUA26" s="175"/>
      <c r="UUB26" s="175"/>
      <c r="UUC26" s="175"/>
      <c r="UUD26" s="175"/>
      <c r="UUE26" s="175"/>
      <c r="UUF26" s="175"/>
      <c r="UUG26" s="175"/>
      <c r="UUH26" s="175"/>
      <c r="UUI26" s="175"/>
      <c r="UUJ26" s="175"/>
      <c r="UUK26" s="175"/>
      <c r="UUL26" s="175"/>
      <c r="UUM26" s="175"/>
      <c r="UUN26" s="175"/>
      <c r="UUO26" s="175"/>
      <c r="UUP26" s="175"/>
      <c r="UUQ26" s="175"/>
      <c r="UUR26" s="175"/>
      <c r="UUS26" s="175"/>
      <c r="UUT26" s="175"/>
      <c r="UUU26" s="175"/>
      <c r="UUV26" s="175"/>
      <c r="UUW26" s="175"/>
      <c r="UUX26" s="175"/>
      <c r="UUY26" s="175"/>
      <c r="UUZ26" s="175"/>
      <c r="UVA26" s="175"/>
      <c r="UVB26" s="175"/>
      <c r="UVC26" s="175"/>
      <c r="UVD26" s="175"/>
      <c r="UVE26" s="175"/>
      <c r="UVF26" s="175"/>
      <c r="UVG26" s="175"/>
      <c r="UVH26" s="175"/>
      <c r="UVI26" s="175"/>
      <c r="UVJ26" s="175"/>
      <c r="UVK26" s="175"/>
      <c r="UVL26" s="175"/>
      <c r="UVM26" s="175"/>
      <c r="UVN26" s="175"/>
      <c r="UVO26" s="175"/>
      <c r="UVP26" s="175"/>
      <c r="UVQ26" s="175"/>
      <c r="UVR26" s="175"/>
      <c r="UVS26" s="175"/>
      <c r="UVT26" s="175"/>
      <c r="UVU26" s="175"/>
      <c r="UVV26" s="175"/>
      <c r="UVW26" s="175"/>
      <c r="UVX26" s="175"/>
      <c r="UVY26" s="175"/>
      <c r="UVZ26" s="175"/>
      <c r="UWA26" s="175"/>
      <c r="UWB26" s="175"/>
      <c r="UWC26" s="175"/>
      <c r="UWD26" s="175"/>
      <c r="UWE26" s="175"/>
      <c r="UWF26" s="175"/>
      <c r="UWG26" s="175"/>
      <c r="UWH26" s="175"/>
      <c r="UWI26" s="175"/>
      <c r="UWJ26" s="175"/>
      <c r="UWK26" s="175"/>
      <c r="UWL26" s="175"/>
      <c r="UWM26" s="175"/>
      <c r="UWN26" s="175"/>
      <c r="UWO26" s="175"/>
      <c r="UWP26" s="175"/>
      <c r="UWQ26" s="175"/>
      <c r="UWR26" s="175"/>
      <c r="UWS26" s="175"/>
      <c r="UWT26" s="175"/>
      <c r="UWU26" s="175"/>
      <c r="UWV26" s="175"/>
      <c r="UWW26" s="175"/>
      <c r="UWX26" s="175"/>
      <c r="UWY26" s="175"/>
      <c r="UWZ26" s="175"/>
      <c r="UXA26" s="175"/>
      <c r="UXB26" s="175"/>
      <c r="UXC26" s="175"/>
      <c r="UXD26" s="175"/>
      <c r="UXE26" s="175"/>
      <c r="UXF26" s="175"/>
      <c r="UXG26" s="175"/>
      <c r="UXH26" s="175"/>
      <c r="UXI26" s="175"/>
      <c r="UXJ26" s="175"/>
      <c r="UXK26" s="175"/>
      <c r="UXL26" s="175"/>
      <c r="UXM26" s="175"/>
      <c r="UXN26" s="175"/>
      <c r="UXO26" s="175"/>
      <c r="UXP26" s="175"/>
      <c r="UXQ26" s="175"/>
      <c r="UXR26" s="175"/>
      <c r="UXS26" s="175"/>
      <c r="UXT26" s="175"/>
      <c r="UXU26" s="175"/>
      <c r="UXV26" s="175"/>
      <c r="UXW26" s="175"/>
      <c r="UXX26" s="175"/>
      <c r="UXY26" s="175"/>
      <c r="UXZ26" s="175"/>
      <c r="UYA26" s="175"/>
      <c r="UYB26" s="175"/>
      <c r="UYC26" s="175"/>
      <c r="UYD26" s="175"/>
      <c r="UYE26" s="175"/>
      <c r="UYF26" s="175"/>
      <c r="UYG26" s="175"/>
      <c r="UYH26" s="175"/>
      <c r="UYI26" s="175"/>
      <c r="UYJ26" s="175"/>
      <c r="UYK26" s="175"/>
      <c r="UYL26" s="175"/>
      <c r="UYM26" s="175"/>
      <c r="UYN26" s="175"/>
      <c r="UYO26" s="175"/>
      <c r="UYP26" s="175"/>
      <c r="UYQ26" s="175"/>
      <c r="UYR26" s="175"/>
      <c r="UYS26" s="175"/>
      <c r="UYT26" s="175"/>
      <c r="UYU26" s="175"/>
      <c r="UYV26" s="175"/>
      <c r="UYW26" s="175"/>
      <c r="UYX26" s="175"/>
      <c r="UYY26" s="175"/>
      <c r="UYZ26" s="175"/>
      <c r="UZA26" s="175"/>
      <c r="UZB26" s="175"/>
      <c r="UZC26" s="175"/>
      <c r="UZD26" s="175"/>
      <c r="UZE26" s="175"/>
      <c r="UZF26" s="175"/>
      <c r="UZG26" s="175"/>
      <c r="UZH26" s="175"/>
      <c r="UZI26" s="175"/>
      <c r="UZJ26" s="175"/>
      <c r="UZK26" s="175"/>
      <c r="UZL26" s="175"/>
      <c r="UZM26" s="175"/>
      <c r="UZN26" s="175"/>
      <c r="UZO26" s="175"/>
      <c r="UZP26" s="175"/>
      <c r="UZQ26" s="175"/>
      <c r="UZR26" s="175"/>
      <c r="UZS26" s="175"/>
      <c r="UZT26" s="175"/>
      <c r="UZU26" s="175"/>
      <c r="UZV26" s="175"/>
      <c r="UZW26" s="175"/>
      <c r="UZX26" s="175"/>
      <c r="UZY26" s="175"/>
      <c r="UZZ26" s="175"/>
      <c r="VAA26" s="175"/>
      <c r="VAB26" s="175"/>
      <c r="VAC26" s="175"/>
      <c r="VAD26" s="175"/>
      <c r="VAE26" s="175"/>
      <c r="VAF26" s="175"/>
      <c r="VAG26" s="175"/>
      <c r="VAH26" s="175"/>
      <c r="VAI26" s="175"/>
      <c r="VAJ26" s="175"/>
      <c r="VAK26" s="175"/>
      <c r="VAL26" s="175"/>
      <c r="VAM26" s="175"/>
      <c r="VAN26" s="175"/>
      <c r="VAO26" s="175"/>
      <c r="VAP26" s="175"/>
      <c r="VAQ26" s="175"/>
      <c r="VAR26" s="175"/>
      <c r="VAS26" s="175"/>
      <c r="VAT26" s="175"/>
      <c r="VAU26" s="175"/>
      <c r="VAV26" s="175"/>
      <c r="VAW26" s="175"/>
      <c r="VAX26" s="175"/>
      <c r="VAY26" s="175"/>
      <c r="VAZ26" s="175"/>
      <c r="VBA26" s="175"/>
      <c r="VBB26" s="175"/>
      <c r="VBC26" s="175"/>
      <c r="VBD26" s="175"/>
      <c r="VBE26" s="175"/>
      <c r="VBF26" s="175"/>
      <c r="VBG26" s="175"/>
      <c r="VBH26" s="175"/>
      <c r="VBI26" s="175"/>
      <c r="VBJ26" s="175"/>
      <c r="VBK26" s="175"/>
      <c r="VBL26" s="175"/>
      <c r="VBM26" s="175"/>
      <c r="VBN26" s="175"/>
      <c r="VBO26" s="175"/>
      <c r="VBP26" s="175"/>
      <c r="VBQ26" s="175"/>
      <c r="VBR26" s="175"/>
      <c r="VBS26" s="175"/>
      <c r="VBT26" s="175"/>
      <c r="VBU26" s="175"/>
      <c r="VBV26" s="175"/>
      <c r="VBW26" s="175"/>
      <c r="VBX26" s="175"/>
      <c r="VBY26" s="175"/>
      <c r="VBZ26" s="175"/>
      <c r="VCA26" s="175"/>
      <c r="VCB26" s="175"/>
      <c r="VCC26" s="175"/>
      <c r="VCD26" s="175"/>
      <c r="VCE26" s="175"/>
      <c r="VCF26" s="175"/>
      <c r="VCG26" s="175"/>
      <c r="VCH26" s="175"/>
      <c r="VCI26" s="175"/>
      <c r="VCJ26" s="175"/>
      <c r="VCK26" s="175"/>
      <c r="VCL26" s="175"/>
      <c r="VCM26" s="175"/>
      <c r="VCN26" s="175"/>
      <c r="VCO26" s="175"/>
      <c r="VCP26" s="175"/>
      <c r="VCQ26" s="175"/>
      <c r="VCR26" s="175"/>
      <c r="VCS26" s="175"/>
      <c r="VCT26" s="175"/>
      <c r="VCU26" s="175"/>
      <c r="VCV26" s="175"/>
      <c r="VCW26" s="175"/>
      <c r="VCX26" s="175"/>
      <c r="VCY26" s="175"/>
      <c r="VCZ26" s="175"/>
      <c r="VDA26" s="175"/>
      <c r="VDB26" s="175"/>
      <c r="VDC26" s="175"/>
      <c r="VDD26" s="175"/>
      <c r="VDE26" s="175"/>
      <c r="VDF26" s="175"/>
      <c r="VDG26" s="175"/>
      <c r="VDH26" s="175"/>
      <c r="VDI26" s="175"/>
      <c r="VDJ26" s="175"/>
      <c r="VDK26" s="175"/>
      <c r="VDL26" s="175"/>
      <c r="VDM26" s="175"/>
      <c r="VDN26" s="175"/>
      <c r="VDO26" s="175"/>
      <c r="VDP26" s="175"/>
      <c r="VDQ26" s="175"/>
      <c r="VDR26" s="175"/>
      <c r="VDS26" s="175"/>
      <c r="VDT26" s="175"/>
      <c r="VDU26" s="175"/>
      <c r="VDV26" s="175"/>
      <c r="VDW26" s="175"/>
      <c r="VDX26" s="175"/>
      <c r="VDY26" s="175"/>
      <c r="VDZ26" s="175"/>
      <c r="VEA26" s="175"/>
      <c r="VEB26" s="175"/>
      <c r="VEC26" s="175"/>
      <c r="VED26" s="175"/>
      <c r="VEE26" s="175"/>
      <c r="VEF26" s="175"/>
      <c r="VEG26" s="175"/>
      <c r="VEH26" s="175"/>
      <c r="VEI26" s="175"/>
      <c r="VEJ26" s="175"/>
      <c r="VEK26" s="175"/>
      <c r="VEL26" s="175"/>
      <c r="VEM26" s="175"/>
      <c r="VEN26" s="175"/>
      <c r="VEO26" s="175"/>
      <c r="VEP26" s="175"/>
      <c r="VEQ26" s="175"/>
      <c r="VER26" s="175"/>
      <c r="VES26" s="175"/>
      <c r="VET26" s="175"/>
      <c r="VEU26" s="175"/>
      <c r="VEV26" s="175"/>
      <c r="VEW26" s="175"/>
      <c r="VEX26" s="175"/>
      <c r="VEY26" s="175"/>
      <c r="VEZ26" s="175"/>
      <c r="VFA26" s="175"/>
      <c r="VFB26" s="175"/>
      <c r="VFC26" s="175"/>
      <c r="VFD26" s="175"/>
      <c r="VFE26" s="175"/>
      <c r="VFF26" s="175"/>
      <c r="VFG26" s="175"/>
      <c r="VFH26" s="175"/>
      <c r="VFI26" s="175"/>
      <c r="VFJ26" s="175"/>
      <c r="VFK26" s="175"/>
      <c r="VFL26" s="175"/>
      <c r="VFM26" s="175"/>
      <c r="VFN26" s="175"/>
      <c r="VFO26" s="175"/>
      <c r="VFP26" s="175"/>
      <c r="VFQ26" s="175"/>
      <c r="VFR26" s="175"/>
      <c r="VFS26" s="175"/>
      <c r="VFT26" s="175"/>
      <c r="VFU26" s="175"/>
      <c r="VFV26" s="175"/>
      <c r="VFW26" s="175"/>
      <c r="VFX26" s="175"/>
      <c r="VFY26" s="175"/>
      <c r="VFZ26" s="175"/>
      <c r="VGA26" s="175"/>
      <c r="VGB26" s="175"/>
      <c r="VGC26" s="175"/>
      <c r="VGD26" s="175"/>
      <c r="VGE26" s="175"/>
      <c r="VGF26" s="175"/>
      <c r="VGG26" s="175"/>
      <c r="VGH26" s="175"/>
      <c r="VGI26" s="175"/>
      <c r="VGJ26" s="175"/>
      <c r="VGK26" s="175"/>
      <c r="VGL26" s="175"/>
      <c r="VGM26" s="175"/>
      <c r="VGN26" s="175"/>
      <c r="VGO26" s="175"/>
      <c r="VGP26" s="175"/>
      <c r="VGQ26" s="175"/>
      <c r="VGR26" s="175"/>
      <c r="VGS26" s="175"/>
      <c r="VGT26" s="175"/>
      <c r="VGU26" s="175"/>
      <c r="VGV26" s="175"/>
      <c r="VGW26" s="175"/>
      <c r="VGX26" s="175"/>
      <c r="VGY26" s="175"/>
      <c r="VGZ26" s="175"/>
      <c r="VHA26" s="175"/>
      <c r="VHB26" s="175"/>
      <c r="VHC26" s="175"/>
      <c r="VHD26" s="175"/>
      <c r="VHE26" s="175"/>
      <c r="VHF26" s="175"/>
      <c r="VHG26" s="175"/>
      <c r="VHH26" s="175"/>
      <c r="VHI26" s="175"/>
      <c r="VHJ26" s="175"/>
      <c r="VHK26" s="175"/>
      <c r="VHL26" s="175"/>
      <c r="VHM26" s="175"/>
      <c r="VHN26" s="175"/>
      <c r="VHO26" s="175"/>
      <c r="VHP26" s="175"/>
      <c r="VHQ26" s="175"/>
      <c r="VHR26" s="175"/>
      <c r="VHS26" s="175"/>
      <c r="VHT26" s="175"/>
      <c r="VHU26" s="175"/>
      <c r="VHV26" s="175"/>
      <c r="VHW26" s="175"/>
      <c r="VHX26" s="175"/>
      <c r="VHY26" s="175"/>
      <c r="VHZ26" s="175"/>
      <c r="VIA26" s="175"/>
      <c r="VIB26" s="175"/>
      <c r="VIC26" s="175"/>
      <c r="VID26" s="175"/>
      <c r="VIE26" s="175"/>
      <c r="VIF26" s="175"/>
      <c r="VIG26" s="175"/>
      <c r="VIH26" s="175"/>
      <c r="VII26" s="175"/>
      <c r="VIJ26" s="175"/>
      <c r="VIK26" s="175"/>
      <c r="VIL26" s="175"/>
      <c r="VIM26" s="175"/>
      <c r="VIN26" s="175"/>
      <c r="VIO26" s="175"/>
      <c r="VIP26" s="175"/>
      <c r="VIQ26" s="175"/>
      <c r="VIR26" s="175"/>
      <c r="VIS26" s="175"/>
      <c r="VIT26" s="175"/>
      <c r="VIU26" s="175"/>
      <c r="VIV26" s="175"/>
      <c r="VIW26" s="175"/>
      <c r="VIX26" s="175"/>
      <c r="VIY26" s="175"/>
      <c r="VIZ26" s="175"/>
      <c r="VJA26" s="175"/>
      <c r="VJB26" s="175"/>
      <c r="VJC26" s="175"/>
      <c r="VJD26" s="175"/>
      <c r="VJE26" s="175"/>
      <c r="VJF26" s="175"/>
      <c r="VJG26" s="175"/>
      <c r="VJH26" s="175"/>
      <c r="VJI26" s="175"/>
      <c r="VJJ26" s="175"/>
      <c r="VJK26" s="175"/>
      <c r="VJL26" s="175"/>
      <c r="VJM26" s="175"/>
      <c r="VJN26" s="175"/>
      <c r="VJO26" s="175"/>
      <c r="VJP26" s="175"/>
      <c r="VJQ26" s="175"/>
      <c r="VJR26" s="175"/>
      <c r="VJS26" s="175"/>
      <c r="VJT26" s="175"/>
      <c r="VJU26" s="175"/>
      <c r="VJV26" s="175"/>
      <c r="VJW26" s="175"/>
      <c r="VJX26" s="175"/>
      <c r="VJY26" s="175"/>
      <c r="VJZ26" s="175"/>
      <c r="VKA26" s="175"/>
      <c r="VKB26" s="175"/>
      <c r="VKC26" s="175"/>
      <c r="VKD26" s="175"/>
      <c r="VKE26" s="175"/>
      <c r="VKF26" s="175"/>
      <c r="VKG26" s="175"/>
      <c r="VKH26" s="175"/>
      <c r="VKI26" s="175"/>
      <c r="VKJ26" s="175"/>
      <c r="VKK26" s="175"/>
      <c r="VKL26" s="175"/>
      <c r="VKM26" s="175"/>
      <c r="VKN26" s="175"/>
      <c r="VKO26" s="175"/>
      <c r="VKP26" s="175"/>
      <c r="VKQ26" s="175"/>
      <c r="VKR26" s="175"/>
      <c r="VKS26" s="175"/>
      <c r="VKT26" s="175"/>
      <c r="VKU26" s="175"/>
      <c r="VKV26" s="175"/>
      <c r="VKW26" s="175"/>
      <c r="VKX26" s="175"/>
      <c r="VKY26" s="175"/>
      <c r="VKZ26" s="175"/>
      <c r="VLA26" s="175"/>
      <c r="VLB26" s="175"/>
      <c r="VLC26" s="175"/>
      <c r="VLD26" s="175"/>
      <c r="VLE26" s="175"/>
      <c r="VLF26" s="175"/>
      <c r="VLG26" s="175"/>
      <c r="VLH26" s="175"/>
      <c r="VLI26" s="175"/>
      <c r="VLJ26" s="175"/>
      <c r="VLK26" s="175"/>
      <c r="VLL26" s="175"/>
      <c r="VLM26" s="175"/>
      <c r="VLN26" s="175"/>
      <c r="VLO26" s="175"/>
      <c r="VLP26" s="175"/>
      <c r="VLQ26" s="175"/>
      <c r="VLR26" s="175"/>
      <c r="VLS26" s="175"/>
      <c r="VLT26" s="175"/>
      <c r="VLU26" s="175"/>
      <c r="VLV26" s="175"/>
      <c r="VLW26" s="175"/>
      <c r="VLX26" s="175"/>
      <c r="VLY26" s="175"/>
      <c r="VLZ26" s="175"/>
      <c r="VMA26" s="175"/>
      <c r="VMB26" s="175"/>
      <c r="VMC26" s="175"/>
      <c r="VMD26" s="175"/>
      <c r="VME26" s="175"/>
      <c r="VMF26" s="175"/>
      <c r="VMG26" s="175"/>
      <c r="VMH26" s="175"/>
      <c r="VMI26" s="175"/>
      <c r="VMJ26" s="175"/>
      <c r="VMK26" s="175"/>
      <c r="VML26" s="175"/>
      <c r="VMM26" s="175"/>
      <c r="VMN26" s="175"/>
      <c r="VMO26" s="175"/>
      <c r="VMP26" s="175"/>
      <c r="VMQ26" s="175"/>
      <c r="VMR26" s="175"/>
      <c r="VMS26" s="175"/>
      <c r="VMT26" s="175"/>
      <c r="VMU26" s="175"/>
      <c r="VMV26" s="175"/>
      <c r="VMW26" s="175"/>
      <c r="VMX26" s="175"/>
      <c r="VMY26" s="175"/>
      <c r="VMZ26" s="175"/>
      <c r="VNA26" s="175"/>
      <c r="VNB26" s="175"/>
      <c r="VNC26" s="175"/>
      <c r="VND26" s="175"/>
      <c r="VNE26" s="175"/>
      <c r="VNF26" s="175"/>
      <c r="VNG26" s="175"/>
      <c r="VNH26" s="175"/>
      <c r="VNI26" s="175"/>
      <c r="VNJ26" s="175"/>
      <c r="VNK26" s="175"/>
      <c r="VNL26" s="175"/>
      <c r="VNM26" s="175"/>
      <c r="VNN26" s="175"/>
      <c r="VNO26" s="175"/>
      <c r="VNP26" s="175"/>
      <c r="VNQ26" s="175"/>
      <c r="VNR26" s="175"/>
      <c r="VNS26" s="175"/>
      <c r="VNT26" s="175"/>
      <c r="VNU26" s="175"/>
      <c r="VNV26" s="175"/>
      <c r="VNW26" s="175"/>
      <c r="VNX26" s="175"/>
      <c r="VNY26" s="175"/>
      <c r="VNZ26" s="175"/>
      <c r="VOA26" s="175"/>
      <c r="VOB26" s="175"/>
      <c r="VOC26" s="175"/>
      <c r="VOD26" s="175"/>
      <c r="VOE26" s="175"/>
      <c r="VOF26" s="175"/>
      <c r="VOG26" s="175"/>
      <c r="VOH26" s="175"/>
      <c r="VOI26" s="175"/>
      <c r="VOJ26" s="175"/>
      <c r="VOK26" s="175"/>
      <c r="VOL26" s="175"/>
      <c r="VOM26" s="175"/>
      <c r="VON26" s="175"/>
      <c r="VOO26" s="175"/>
      <c r="VOP26" s="175"/>
      <c r="VOQ26" s="175"/>
      <c r="VOR26" s="175"/>
      <c r="VOS26" s="175"/>
      <c r="VOT26" s="175"/>
      <c r="VOU26" s="175"/>
      <c r="VOV26" s="175"/>
      <c r="VOW26" s="175"/>
      <c r="VOX26" s="175"/>
      <c r="VOY26" s="175"/>
      <c r="VOZ26" s="175"/>
      <c r="VPA26" s="175"/>
      <c r="VPB26" s="175"/>
      <c r="VPC26" s="175"/>
      <c r="VPD26" s="175"/>
      <c r="VPE26" s="175"/>
      <c r="VPF26" s="175"/>
      <c r="VPG26" s="175"/>
      <c r="VPH26" s="175"/>
      <c r="VPI26" s="175"/>
      <c r="VPJ26" s="175"/>
      <c r="VPK26" s="175"/>
      <c r="VPL26" s="175"/>
      <c r="VPM26" s="175"/>
      <c r="VPN26" s="175"/>
      <c r="VPO26" s="175"/>
      <c r="VPP26" s="175"/>
      <c r="VPQ26" s="175"/>
      <c r="VPR26" s="175"/>
      <c r="VPS26" s="175"/>
      <c r="VPT26" s="175"/>
      <c r="VPU26" s="175"/>
      <c r="VPV26" s="175"/>
      <c r="VPW26" s="175"/>
      <c r="VPX26" s="175"/>
      <c r="VPY26" s="175"/>
      <c r="VPZ26" s="175"/>
      <c r="VQA26" s="175"/>
      <c r="VQB26" s="175"/>
      <c r="VQC26" s="175"/>
      <c r="VQD26" s="175"/>
      <c r="VQE26" s="175"/>
      <c r="VQF26" s="175"/>
      <c r="VQG26" s="175"/>
      <c r="VQH26" s="175"/>
      <c r="VQI26" s="175"/>
      <c r="VQJ26" s="175"/>
      <c r="VQK26" s="175"/>
      <c r="VQL26" s="175"/>
      <c r="VQM26" s="175"/>
      <c r="VQN26" s="175"/>
      <c r="VQO26" s="175"/>
      <c r="VQP26" s="175"/>
      <c r="VQQ26" s="175"/>
      <c r="VQR26" s="175"/>
      <c r="VQS26" s="175"/>
      <c r="VQT26" s="175"/>
      <c r="VQU26" s="175"/>
      <c r="VQV26" s="175"/>
      <c r="VQW26" s="175"/>
      <c r="VQX26" s="175"/>
      <c r="VQY26" s="175"/>
      <c r="VQZ26" s="175"/>
      <c r="VRA26" s="175"/>
      <c r="VRB26" s="175"/>
      <c r="VRC26" s="175"/>
      <c r="VRD26" s="175"/>
      <c r="VRE26" s="175"/>
      <c r="VRF26" s="175"/>
      <c r="VRG26" s="175"/>
      <c r="VRH26" s="175"/>
      <c r="VRI26" s="175"/>
      <c r="VRJ26" s="175"/>
      <c r="VRK26" s="175"/>
      <c r="VRL26" s="175"/>
      <c r="VRM26" s="175"/>
      <c r="VRN26" s="175"/>
      <c r="VRO26" s="175"/>
      <c r="VRP26" s="175"/>
      <c r="VRQ26" s="175"/>
      <c r="VRR26" s="175"/>
      <c r="VRS26" s="175"/>
      <c r="VRT26" s="175"/>
      <c r="VRU26" s="175"/>
      <c r="VRV26" s="175"/>
      <c r="VRW26" s="175"/>
      <c r="VRX26" s="175"/>
      <c r="VRY26" s="175"/>
      <c r="VRZ26" s="175"/>
      <c r="VSA26" s="175"/>
      <c r="VSB26" s="175"/>
      <c r="VSC26" s="175"/>
      <c r="VSD26" s="175"/>
      <c r="VSE26" s="175"/>
      <c r="VSF26" s="175"/>
      <c r="VSG26" s="175"/>
      <c r="VSH26" s="175"/>
      <c r="VSI26" s="175"/>
      <c r="VSJ26" s="175"/>
      <c r="VSK26" s="175"/>
      <c r="VSL26" s="175"/>
      <c r="VSM26" s="175"/>
      <c r="VSN26" s="175"/>
      <c r="VSO26" s="175"/>
      <c r="VSP26" s="175"/>
      <c r="VSQ26" s="175"/>
      <c r="VSR26" s="175"/>
      <c r="VSS26" s="175"/>
      <c r="VST26" s="175"/>
      <c r="VSU26" s="175"/>
      <c r="VSV26" s="175"/>
      <c r="VSW26" s="175"/>
      <c r="VSX26" s="175"/>
      <c r="VSY26" s="175"/>
      <c r="VSZ26" s="175"/>
      <c r="VTA26" s="175"/>
      <c r="VTB26" s="175"/>
      <c r="VTC26" s="175"/>
      <c r="VTD26" s="175"/>
      <c r="VTE26" s="175"/>
      <c r="VTF26" s="175"/>
      <c r="VTG26" s="175"/>
      <c r="VTH26" s="175"/>
      <c r="VTI26" s="175"/>
      <c r="VTJ26" s="175"/>
      <c r="VTK26" s="175"/>
      <c r="VTL26" s="175"/>
      <c r="VTM26" s="175"/>
      <c r="VTN26" s="175"/>
      <c r="VTO26" s="175"/>
      <c r="VTP26" s="175"/>
      <c r="VTQ26" s="175"/>
      <c r="VTR26" s="175"/>
      <c r="VTS26" s="175"/>
      <c r="VTT26" s="175"/>
      <c r="VTU26" s="175"/>
      <c r="VTV26" s="175"/>
      <c r="VTW26" s="175"/>
      <c r="VTX26" s="175"/>
      <c r="VTY26" s="175"/>
      <c r="VTZ26" s="175"/>
      <c r="VUA26" s="175"/>
      <c r="VUB26" s="175"/>
      <c r="VUC26" s="175"/>
      <c r="VUD26" s="175"/>
      <c r="VUE26" s="175"/>
      <c r="VUF26" s="175"/>
      <c r="VUG26" s="175"/>
      <c r="VUH26" s="175"/>
      <c r="VUI26" s="175"/>
      <c r="VUJ26" s="175"/>
      <c r="VUK26" s="175"/>
      <c r="VUL26" s="175"/>
      <c r="VUM26" s="175"/>
      <c r="VUN26" s="175"/>
      <c r="VUO26" s="175"/>
      <c r="VUP26" s="175"/>
      <c r="VUQ26" s="175"/>
      <c r="VUR26" s="175"/>
      <c r="VUS26" s="175"/>
      <c r="VUT26" s="175"/>
      <c r="VUU26" s="175"/>
      <c r="VUV26" s="175"/>
      <c r="VUW26" s="175"/>
      <c r="VUX26" s="175"/>
      <c r="VUY26" s="175"/>
      <c r="VUZ26" s="175"/>
      <c r="VVA26" s="175"/>
      <c r="VVB26" s="175"/>
      <c r="VVC26" s="175"/>
      <c r="VVD26" s="175"/>
      <c r="VVE26" s="175"/>
      <c r="VVF26" s="175"/>
      <c r="VVG26" s="175"/>
      <c r="VVH26" s="175"/>
      <c r="VVI26" s="175"/>
      <c r="VVJ26" s="175"/>
      <c r="VVK26" s="175"/>
      <c r="VVL26" s="175"/>
      <c r="VVM26" s="175"/>
      <c r="VVN26" s="175"/>
      <c r="VVO26" s="175"/>
      <c r="VVP26" s="175"/>
      <c r="VVQ26" s="175"/>
      <c r="VVR26" s="175"/>
      <c r="VVS26" s="175"/>
      <c r="VVT26" s="175"/>
      <c r="VVU26" s="175"/>
      <c r="VVV26" s="175"/>
      <c r="VVW26" s="175"/>
      <c r="VVX26" s="175"/>
      <c r="VVY26" s="175"/>
      <c r="VVZ26" s="175"/>
      <c r="VWA26" s="175"/>
      <c r="VWB26" s="175"/>
      <c r="VWC26" s="175"/>
      <c r="VWD26" s="175"/>
      <c r="VWE26" s="175"/>
      <c r="VWF26" s="175"/>
      <c r="VWG26" s="175"/>
      <c r="VWH26" s="175"/>
      <c r="VWI26" s="175"/>
      <c r="VWJ26" s="175"/>
      <c r="VWK26" s="175"/>
      <c r="VWL26" s="175"/>
      <c r="VWM26" s="175"/>
      <c r="VWN26" s="175"/>
      <c r="VWO26" s="175"/>
      <c r="VWP26" s="175"/>
      <c r="VWQ26" s="175"/>
      <c r="VWR26" s="175"/>
      <c r="VWS26" s="175"/>
      <c r="VWT26" s="175"/>
      <c r="VWU26" s="175"/>
      <c r="VWV26" s="175"/>
      <c r="VWW26" s="175"/>
      <c r="VWX26" s="175"/>
      <c r="VWY26" s="175"/>
      <c r="VWZ26" s="175"/>
      <c r="VXA26" s="175"/>
      <c r="VXB26" s="175"/>
      <c r="VXC26" s="175"/>
      <c r="VXD26" s="175"/>
      <c r="VXE26" s="175"/>
      <c r="VXF26" s="175"/>
      <c r="VXG26" s="175"/>
      <c r="VXH26" s="175"/>
      <c r="VXI26" s="175"/>
      <c r="VXJ26" s="175"/>
      <c r="VXK26" s="175"/>
      <c r="VXL26" s="175"/>
      <c r="VXM26" s="175"/>
      <c r="VXN26" s="175"/>
      <c r="VXO26" s="175"/>
      <c r="VXP26" s="175"/>
      <c r="VXQ26" s="175"/>
      <c r="VXR26" s="175"/>
      <c r="VXS26" s="175"/>
      <c r="VXT26" s="175"/>
      <c r="VXU26" s="175"/>
      <c r="VXV26" s="175"/>
      <c r="VXW26" s="175"/>
      <c r="VXX26" s="175"/>
      <c r="VXY26" s="175"/>
      <c r="VXZ26" s="175"/>
      <c r="VYA26" s="175"/>
      <c r="VYB26" s="175"/>
      <c r="VYC26" s="175"/>
      <c r="VYD26" s="175"/>
      <c r="VYE26" s="175"/>
      <c r="VYF26" s="175"/>
      <c r="VYG26" s="175"/>
      <c r="VYH26" s="175"/>
      <c r="VYI26" s="175"/>
      <c r="VYJ26" s="175"/>
      <c r="VYK26" s="175"/>
      <c r="VYL26" s="175"/>
      <c r="VYM26" s="175"/>
      <c r="VYN26" s="175"/>
      <c r="VYO26" s="175"/>
      <c r="VYP26" s="175"/>
      <c r="VYQ26" s="175"/>
      <c r="VYR26" s="175"/>
      <c r="VYS26" s="175"/>
      <c r="VYT26" s="175"/>
      <c r="VYU26" s="175"/>
      <c r="VYV26" s="175"/>
      <c r="VYW26" s="175"/>
      <c r="VYX26" s="175"/>
      <c r="VYY26" s="175"/>
      <c r="VYZ26" s="175"/>
      <c r="VZA26" s="175"/>
      <c r="VZB26" s="175"/>
      <c r="VZC26" s="175"/>
      <c r="VZD26" s="175"/>
      <c r="VZE26" s="175"/>
      <c r="VZF26" s="175"/>
      <c r="VZG26" s="175"/>
      <c r="VZH26" s="175"/>
      <c r="VZI26" s="175"/>
      <c r="VZJ26" s="175"/>
      <c r="VZK26" s="175"/>
      <c r="VZL26" s="175"/>
      <c r="VZM26" s="175"/>
      <c r="VZN26" s="175"/>
      <c r="VZO26" s="175"/>
      <c r="VZP26" s="175"/>
      <c r="VZQ26" s="175"/>
      <c r="VZR26" s="175"/>
      <c r="VZS26" s="175"/>
      <c r="VZT26" s="175"/>
      <c r="VZU26" s="175"/>
      <c r="VZV26" s="175"/>
      <c r="VZW26" s="175"/>
      <c r="VZX26" s="175"/>
      <c r="VZY26" s="175"/>
      <c r="VZZ26" s="175"/>
      <c r="WAA26" s="175"/>
      <c r="WAB26" s="175"/>
      <c r="WAC26" s="175"/>
      <c r="WAD26" s="175"/>
      <c r="WAE26" s="175"/>
      <c r="WAF26" s="175"/>
      <c r="WAG26" s="175"/>
      <c r="WAH26" s="175"/>
      <c r="WAI26" s="175"/>
      <c r="WAJ26" s="175"/>
      <c r="WAK26" s="175"/>
      <c r="WAL26" s="175"/>
      <c r="WAM26" s="175"/>
      <c r="WAN26" s="175"/>
      <c r="WAO26" s="175"/>
      <c r="WAP26" s="175"/>
      <c r="WAQ26" s="175"/>
      <c r="WAR26" s="175"/>
      <c r="WAS26" s="175"/>
      <c r="WAT26" s="175"/>
      <c r="WAU26" s="175"/>
      <c r="WAV26" s="175"/>
      <c r="WAW26" s="175"/>
      <c r="WAX26" s="175"/>
      <c r="WAY26" s="175"/>
      <c r="WAZ26" s="175"/>
      <c r="WBA26" s="175"/>
      <c r="WBB26" s="175"/>
      <c r="WBC26" s="175"/>
      <c r="WBD26" s="175"/>
      <c r="WBE26" s="175"/>
      <c r="WBF26" s="175"/>
      <c r="WBG26" s="175"/>
      <c r="WBH26" s="175"/>
      <c r="WBI26" s="175"/>
      <c r="WBJ26" s="175"/>
      <c r="WBK26" s="175"/>
      <c r="WBL26" s="175"/>
      <c r="WBM26" s="175"/>
      <c r="WBN26" s="175"/>
      <c r="WBO26" s="175"/>
      <c r="WBP26" s="175"/>
      <c r="WBQ26" s="175"/>
      <c r="WBR26" s="175"/>
      <c r="WBS26" s="175"/>
      <c r="WBT26" s="175"/>
      <c r="WBU26" s="175"/>
      <c r="WBV26" s="175"/>
      <c r="WBW26" s="175"/>
      <c r="WBX26" s="175"/>
      <c r="WBY26" s="175"/>
      <c r="WBZ26" s="175"/>
      <c r="WCA26" s="175"/>
      <c r="WCB26" s="175"/>
      <c r="WCC26" s="175"/>
      <c r="WCD26" s="175"/>
      <c r="WCE26" s="175"/>
      <c r="WCF26" s="175"/>
      <c r="WCG26" s="175"/>
      <c r="WCH26" s="175"/>
      <c r="WCI26" s="175"/>
      <c r="WCJ26" s="175"/>
      <c r="WCK26" s="175"/>
      <c r="WCL26" s="175"/>
      <c r="WCM26" s="175"/>
      <c r="WCN26" s="175"/>
      <c r="WCO26" s="175"/>
      <c r="WCP26" s="175"/>
      <c r="WCQ26" s="175"/>
      <c r="WCR26" s="175"/>
      <c r="WCS26" s="175"/>
      <c r="WCT26" s="175"/>
      <c r="WCU26" s="175"/>
      <c r="WCV26" s="175"/>
      <c r="WCW26" s="175"/>
      <c r="WCX26" s="175"/>
      <c r="WCY26" s="175"/>
      <c r="WCZ26" s="175"/>
      <c r="WDA26" s="175"/>
      <c r="WDB26" s="175"/>
      <c r="WDC26" s="175"/>
      <c r="WDD26" s="175"/>
      <c r="WDE26" s="175"/>
      <c r="WDF26" s="175"/>
      <c r="WDG26" s="175"/>
      <c r="WDH26" s="175"/>
      <c r="WDI26" s="175"/>
      <c r="WDJ26" s="175"/>
      <c r="WDK26" s="175"/>
      <c r="WDL26" s="175"/>
      <c r="WDM26" s="175"/>
      <c r="WDN26" s="175"/>
      <c r="WDO26" s="175"/>
      <c r="WDP26" s="175"/>
      <c r="WDQ26" s="175"/>
      <c r="WDR26" s="175"/>
      <c r="WDS26" s="175"/>
      <c r="WDT26" s="175"/>
      <c r="WDU26" s="175"/>
      <c r="WDV26" s="175"/>
      <c r="WDW26" s="175"/>
      <c r="WDX26" s="175"/>
      <c r="WDY26" s="175"/>
      <c r="WDZ26" s="175"/>
      <c r="WEA26" s="175"/>
      <c r="WEB26" s="175"/>
      <c r="WEC26" s="175"/>
      <c r="WED26" s="175"/>
      <c r="WEE26" s="175"/>
      <c r="WEF26" s="175"/>
      <c r="WEG26" s="175"/>
      <c r="WEH26" s="175"/>
      <c r="WEI26" s="175"/>
      <c r="WEJ26" s="175"/>
      <c r="WEK26" s="175"/>
      <c r="WEL26" s="175"/>
      <c r="WEM26" s="175"/>
      <c r="WEN26" s="175"/>
      <c r="WEO26" s="175"/>
      <c r="WEP26" s="175"/>
      <c r="WEQ26" s="175"/>
      <c r="WER26" s="175"/>
      <c r="WES26" s="175"/>
      <c r="WET26" s="175"/>
      <c r="WEU26" s="175"/>
      <c r="WEV26" s="175"/>
      <c r="WEW26" s="175"/>
      <c r="WEX26" s="175"/>
      <c r="WEY26" s="175"/>
      <c r="WEZ26" s="175"/>
      <c r="WFA26" s="175"/>
      <c r="WFB26" s="175"/>
      <c r="WFC26" s="175"/>
      <c r="WFD26" s="175"/>
      <c r="WFE26" s="175"/>
      <c r="WFF26" s="175"/>
      <c r="WFG26" s="175"/>
      <c r="WFH26" s="175"/>
      <c r="WFI26" s="175"/>
      <c r="WFJ26" s="175"/>
      <c r="WFK26" s="175"/>
      <c r="WFL26" s="175"/>
      <c r="WFM26" s="175"/>
      <c r="WFN26" s="175"/>
      <c r="WFO26" s="175"/>
      <c r="WFP26" s="175"/>
      <c r="WFQ26" s="175"/>
      <c r="WFR26" s="175"/>
      <c r="WFS26" s="175"/>
      <c r="WFT26" s="175"/>
      <c r="WFU26" s="175"/>
      <c r="WFV26" s="175"/>
      <c r="WFW26" s="175"/>
      <c r="WFX26" s="175"/>
      <c r="WFY26" s="175"/>
      <c r="WFZ26" s="175"/>
      <c r="WGA26" s="175"/>
      <c r="WGB26" s="175"/>
      <c r="WGC26" s="175"/>
      <c r="WGD26" s="175"/>
      <c r="WGE26" s="175"/>
      <c r="WGF26" s="175"/>
      <c r="WGG26" s="175"/>
      <c r="WGH26" s="175"/>
      <c r="WGI26" s="175"/>
      <c r="WGJ26" s="175"/>
      <c r="WGK26" s="175"/>
      <c r="WGL26" s="175"/>
      <c r="WGM26" s="175"/>
      <c r="WGN26" s="175"/>
      <c r="WGO26" s="175"/>
      <c r="WGP26" s="175"/>
      <c r="WGQ26" s="175"/>
      <c r="WGR26" s="175"/>
      <c r="WGS26" s="175"/>
      <c r="WGT26" s="175"/>
      <c r="WGU26" s="175"/>
      <c r="WGV26" s="175"/>
      <c r="WGW26" s="175"/>
      <c r="WGX26" s="175"/>
      <c r="WGY26" s="175"/>
      <c r="WGZ26" s="175"/>
      <c r="WHA26" s="175"/>
      <c r="WHB26" s="175"/>
      <c r="WHC26" s="175"/>
      <c r="WHD26" s="175"/>
      <c r="WHE26" s="175"/>
      <c r="WHF26" s="175"/>
      <c r="WHG26" s="175"/>
      <c r="WHH26" s="175"/>
      <c r="WHI26" s="175"/>
      <c r="WHJ26" s="175"/>
      <c r="WHK26" s="175"/>
      <c r="WHL26" s="175"/>
      <c r="WHM26" s="175"/>
      <c r="WHN26" s="175"/>
      <c r="WHO26" s="175"/>
      <c r="WHP26" s="175"/>
      <c r="WHQ26" s="175"/>
      <c r="WHR26" s="175"/>
      <c r="WHS26" s="175"/>
      <c r="WHT26" s="175"/>
      <c r="WHU26" s="175"/>
      <c r="WHV26" s="175"/>
      <c r="WHW26" s="175"/>
      <c r="WHX26" s="175"/>
      <c r="WHY26" s="175"/>
      <c r="WHZ26" s="175"/>
      <c r="WIA26" s="175"/>
      <c r="WIB26" s="175"/>
      <c r="WIC26" s="175"/>
      <c r="WID26" s="175"/>
      <c r="WIE26" s="175"/>
      <c r="WIF26" s="175"/>
      <c r="WIG26" s="175"/>
      <c r="WIH26" s="175"/>
      <c r="WII26" s="175"/>
      <c r="WIJ26" s="175"/>
      <c r="WIK26" s="175"/>
      <c r="WIL26" s="175"/>
      <c r="WIM26" s="175"/>
      <c r="WIN26" s="175"/>
      <c r="WIO26" s="175"/>
      <c r="WIP26" s="175"/>
      <c r="WIQ26" s="175"/>
      <c r="WIR26" s="175"/>
      <c r="WIS26" s="175"/>
      <c r="WIT26" s="175"/>
      <c r="WIU26" s="175"/>
      <c r="WIV26" s="175"/>
      <c r="WIW26" s="175"/>
      <c r="WIX26" s="175"/>
      <c r="WIY26" s="175"/>
      <c r="WIZ26" s="175"/>
      <c r="WJA26" s="175"/>
      <c r="WJB26" s="175"/>
      <c r="WJC26" s="175"/>
      <c r="WJD26" s="175"/>
      <c r="WJE26" s="175"/>
      <c r="WJF26" s="175"/>
      <c r="WJG26" s="175"/>
      <c r="WJH26" s="175"/>
      <c r="WJI26" s="175"/>
      <c r="WJJ26" s="175"/>
      <c r="WJK26" s="175"/>
      <c r="WJL26" s="175"/>
      <c r="WJM26" s="175"/>
      <c r="WJN26" s="175"/>
      <c r="WJO26" s="175"/>
      <c r="WJP26" s="175"/>
      <c r="WJQ26" s="175"/>
      <c r="WJR26" s="175"/>
      <c r="WJS26" s="175"/>
      <c r="WJT26" s="175"/>
      <c r="WJU26" s="175"/>
      <c r="WJV26" s="175"/>
      <c r="WJW26" s="175"/>
      <c r="WJX26" s="175"/>
      <c r="WJY26" s="175"/>
      <c r="WJZ26" s="175"/>
      <c r="WKA26" s="175"/>
      <c r="WKB26" s="175"/>
      <c r="WKC26" s="175"/>
      <c r="WKD26" s="175"/>
      <c r="WKE26" s="175"/>
      <c r="WKF26" s="175"/>
      <c r="WKG26" s="175"/>
      <c r="WKH26" s="175"/>
      <c r="WKI26" s="175"/>
      <c r="WKJ26" s="175"/>
      <c r="WKK26" s="175"/>
      <c r="WKL26" s="175"/>
      <c r="WKM26" s="175"/>
      <c r="WKN26" s="175"/>
      <c r="WKO26" s="175"/>
      <c r="WKP26" s="175"/>
      <c r="WKQ26" s="175"/>
      <c r="WKR26" s="175"/>
      <c r="WKS26" s="175"/>
      <c r="WKT26" s="175"/>
      <c r="WKU26" s="175"/>
      <c r="WKV26" s="175"/>
      <c r="WKW26" s="175"/>
      <c r="WKX26" s="175"/>
      <c r="WKY26" s="175"/>
      <c r="WKZ26" s="175"/>
      <c r="WLA26" s="175"/>
      <c r="WLB26" s="175"/>
      <c r="WLC26" s="175"/>
      <c r="WLD26" s="175"/>
      <c r="WLE26" s="175"/>
      <c r="WLF26" s="175"/>
      <c r="WLG26" s="175"/>
      <c r="WLH26" s="175"/>
      <c r="WLI26" s="175"/>
      <c r="WLJ26" s="175"/>
      <c r="WLK26" s="175"/>
      <c r="WLL26" s="175"/>
      <c r="WLM26" s="175"/>
      <c r="WLN26" s="175"/>
      <c r="WLO26" s="175"/>
      <c r="WLP26" s="175"/>
      <c r="WLQ26" s="175"/>
      <c r="WLR26" s="175"/>
      <c r="WLS26" s="175"/>
      <c r="WLT26" s="175"/>
      <c r="WLU26" s="175"/>
      <c r="WLV26" s="175"/>
      <c r="WLW26" s="175"/>
      <c r="WLX26" s="175"/>
      <c r="WLY26" s="175"/>
      <c r="WLZ26" s="175"/>
      <c r="WMA26" s="175"/>
      <c r="WMB26" s="175"/>
      <c r="WMC26" s="175"/>
      <c r="WMD26" s="175"/>
      <c r="WME26" s="175"/>
      <c r="WMF26" s="175"/>
      <c r="WMG26" s="175"/>
      <c r="WMH26" s="175"/>
      <c r="WMI26" s="175"/>
      <c r="WMJ26" s="175"/>
      <c r="WMK26" s="175"/>
      <c r="WML26" s="175"/>
      <c r="WMM26" s="175"/>
      <c r="WMN26" s="175"/>
      <c r="WMO26" s="175"/>
      <c r="WMP26" s="175"/>
      <c r="WMQ26" s="175"/>
      <c r="WMR26" s="175"/>
      <c r="WMS26" s="175"/>
      <c r="WMT26" s="175"/>
      <c r="WMU26" s="175"/>
      <c r="WMV26" s="175"/>
      <c r="WMW26" s="175"/>
      <c r="WMX26" s="175"/>
      <c r="WMY26" s="175"/>
      <c r="WMZ26" s="175"/>
      <c r="WNA26" s="175"/>
      <c r="WNB26" s="175"/>
      <c r="WNC26" s="175"/>
      <c r="WND26" s="175"/>
      <c r="WNE26" s="175"/>
      <c r="WNF26" s="175"/>
      <c r="WNG26" s="175"/>
      <c r="WNH26" s="175"/>
      <c r="WNI26" s="175"/>
      <c r="WNJ26" s="175"/>
      <c r="WNK26" s="175"/>
      <c r="WNL26" s="175"/>
      <c r="WNM26" s="175"/>
      <c r="WNN26" s="175"/>
      <c r="WNO26" s="175"/>
      <c r="WNP26" s="175"/>
      <c r="WNQ26" s="175"/>
      <c r="WNR26" s="175"/>
      <c r="WNS26" s="175"/>
      <c r="WNT26" s="175"/>
      <c r="WNU26" s="175"/>
      <c r="WNV26" s="175"/>
      <c r="WNW26" s="175"/>
      <c r="WNX26" s="175"/>
      <c r="WNY26" s="175"/>
      <c r="WNZ26" s="175"/>
      <c r="WOA26" s="175"/>
      <c r="WOB26" s="175"/>
      <c r="WOC26" s="175"/>
      <c r="WOD26" s="175"/>
      <c r="WOE26" s="175"/>
      <c r="WOF26" s="175"/>
      <c r="WOG26" s="175"/>
      <c r="WOH26" s="175"/>
      <c r="WOI26" s="175"/>
      <c r="WOJ26" s="175"/>
      <c r="WOK26" s="175"/>
      <c r="WOL26" s="175"/>
      <c r="WOM26" s="175"/>
      <c r="WON26" s="175"/>
      <c r="WOO26" s="175"/>
      <c r="WOP26" s="175"/>
      <c r="WOQ26" s="175"/>
      <c r="WOR26" s="175"/>
      <c r="WOS26" s="175"/>
      <c r="WOT26" s="175"/>
      <c r="WOU26" s="175"/>
      <c r="WOV26" s="175"/>
      <c r="WOW26" s="175"/>
      <c r="WOX26" s="175"/>
      <c r="WOY26" s="175"/>
      <c r="WOZ26" s="175"/>
      <c r="WPA26" s="175"/>
      <c r="WPB26" s="175"/>
      <c r="WPC26" s="175"/>
      <c r="WPD26" s="175"/>
      <c r="WPE26" s="175"/>
      <c r="WPF26" s="175"/>
      <c r="WPG26" s="175"/>
      <c r="WPH26" s="175"/>
      <c r="WPI26" s="175"/>
      <c r="WPJ26" s="175"/>
      <c r="WPK26" s="175"/>
      <c r="WPL26" s="175"/>
      <c r="WPM26" s="175"/>
      <c r="WPN26" s="175"/>
      <c r="WPO26" s="175"/>
      <c r="WPP26" s="175"/>
      <c r="WPQ26" s="175"/>
      <c r="WPR26" s="175"/>
      <c r="WPS26" s="175"/>
      <c r="WPT26" s="175"/>
      <c r="WPU26" s="175"/>
      <c r="WPV26" s="175"/>
      <c r="WPW26" s="175"/>
      <c r="WPX26" s="175"/>
      <c r="WPY26" s="175"/>
      <c r="WPZ26" s="175"/>
      <c r="WQA26" s="175"/>
      <c r="WQB26" s="175"/>
      <c r="WQC26" s="175"/>
      <c r="WQD26" s="175"/>
      <c r="WQE26" s="175"/>
      <c r="WQF26" s="175"/>
      <c r="WQG26" s="175"/>
      <c r="WQH26" s="175"/>
      <c r="WQI26" s="175"/>
      <c r="WQJ26" s="175"/>
      <c r="WQK26" s="175"/>
      <c r="WQL26" s="175"/>
      <c r="WQM26" s="175"/>
      <c r="WQN26" s="175"/>
      <c r="WQO26" s="175"/>
      <c r="WQP26" s="175"/>
      <c r="WQQ26" s="175"/>
      <c r="WQR26" s="175"/>
      <c r="WQS26" s="175"/>
      <c r="WQT26" s="175"/>
      <c r="WQU26" s="175"/>
      <c r="WQV26" s="175"/>
      <c r="WQW26" s="175"/>
      <c r="WQX26" s="175"/>
      <c r="WQY26" s="175"/>
      <c r="WQZ26" s="175"/>
      <c r="WRA26" s="175"/>
      <c r="WRB26" s="175"/>
      <c r="WRC26" s="175"/>
      <c r="WRD26" s="175"/>
      <c r="WRE26" s="175"/>
      <c r="WRF26" s="175"/>
      <c r="WRG26" s="175"/>
      <c r="WRH26" s="175"/>
      <c r="WRI26" s="175"/>
      <c r="WRJ26" s="175"/>
      <c r="WRK26" s="175"/>
      <c r="WRL26" s="175"/>
      <c r="WRM26" s="175"/>
      <c r="WRN26" s="175"/>
      <c r="WRO26" s="175"/>
      <c r="WRP26" s="175"/>
      <c r="WRQ26" s="175"/>
      <c r="WRR26" s="175"/>
      <c r="WRS26" s="175"/>
      <c r="WRT26" s="175"/>
      <c r="WRU26" s="175"/>
      <c r="WRV26" s="175"/>
      <c r="WRW26" s="175"/>
      <c r="WRX26" s="175"/>
      <c r="WRY26" s="175"/>
      <c r="WRZ26" s="175"/>
      <c r="WSA26" s="175"/>
      <c r="WSB26" s="175"/>
      <c r="WSC26" s="175"/>
      <c r="WSD26" s="175"/>
      <c r="WSE26" s="175"/>
      <c r="WSF26" s="175"/>
      <c r="WSG26" s="175"/>
      <c r="WSH26" s="175"/>
      <c r="WSI26" s="175"/>
      <c r="WSJ26" s="175"/>
      <c r="WSK26" s="175"/>
      <c r="WSL26" s="175"/>
      <c r="WSM26" s="175"/>
      <c r="WSN26" s="175"/>
      <c r="WSO26" s="175"/>
      <c r="WSP26" s="175"/>
      <c r="WSQ26" s="175"/>
      <c r="WSR26" s="175"/>
      <c r="WSS26" s="175"/>
      <c r="WST26" s="175"/>
      <c r="WSU26" s="175"/>
      <c r="WSV26" s="175"/>
      <c r="WSW26" s="175"/>
      <c r="WSX26" s="175"/>
      <c r="WSY26" s="175"/>
      <c r="WSZ26" s="175"/>
      <c r="WTA26" s="175"/>
      <c r="WTB26" s="175"/>
      <c r="WTC26" s="175"/>
      <c r="WTD26" s="175"/>
      <c r="WTE26" s="175"/>
      <c r="WTF26" s="175"/>
      <c r="WTG26" s="175"/>
      <c r="WTH26" s="175"/>
      <c r="WTI26" s="175"/>
      <c r="WTJ26" s="175"/>
      <c r="WTK26" s="175"/>
      <c r="WTL26" s="175"/>
      <c r="WTM26" s="175"/>
      <c r="WTN26" s="175"/>
      <c r="WTO26" s="175"/>
      <c r="WTP26" s="175"/>
      <c r="WTQ26" s="175"/>
      <c r="WTR26" s="175"/>
      <c r="WTS26" s="175"/>
      <c r="WTT26" s="175"/>
      <c r="WTU26" s="175"/>
      <c r="WTV26" s="175"/>
      <c r="WTW26" s="175"/>
      <c r="WTX26" s="175"/>
      <c r="WTY26" s="175"/>
      <c r="WTZ26" s="175"/>
      <c r="WUA26" s="175"/>
      <c r="WUB26" s="175"/>
      <c r="WUC26" s="175"/>
      <c r="WUD26" s="175"/>
      <c r="WUE26" s="175"/>
      <c r="WUF26" s="175"/>
      <c r="WUG26" s="175"/>
      <c r="WUH26" s="175"/>
      <c r="WUI26" s="175"/>
      <c r="WUJ26" s="175"/>
      <c r="WUK26" s="175"/>
      <c r="WUL26" s="175"/>
      <c r="WUM26" s="175"/>
      <c r="WUN26" s="175"/>
      <c r="WUO26" s="175"/>
      <c r="WUP26" s="175"/>
      <c r="WUQ26" s="175"/>
      <c r="WUR26" s="175"/>
      <c r="WUS26" s="175"/>
      <c r="WUT26" s="175"/>
      <c r="WUU26" s="175"/>
      <c r="WUV26" s="175"/>
      <c r="WUW26" s="175"/>
      <c r="WUX26" s="175"/>
      <c r="WUY26" s="175"/>
      <c r="WUZ26" s="175"/>
      <c r="WVA26" s="175"/>
      <c r="WVB26" s="175"/>
      <c r="WVC26" s="175"/>
      <c r="WVD26" s="175"/>
      <c r="WVE26" s="175"/>
      <c r="WVF26" s="175"/>
      <c r="WVG26" s="175"/>
      <c r="WVH26" s="175"/>
      <c r="WVI26" s="175"/>
      <c r="WVJ26" s="175"/>
      <c r="WVK26" s="175"/>
      <c r="WVL26" s="175"/>
      <c r="WVM26" s="175"/>
      <c r="WVN26" s="175"/>
      <c r="WVO26" s="175"/>
      <c r="WVP26" s="175"/>
      <c r="WVQ26" s="175"/>
      <c r="WVR26" s="175"/>
    </row>
    <row r="28" spans="1:16138" s="174" customFormat="1" ht="18.75" x14ac:dyDescent="0.2">
      <c r="E28" s="190"/>
    </row>
    <row r="29" spans="1:16138" s="174" customFormat="1" ht="18.75" x14ac:dyDescent="0.3">
      <c r="E29" s="191"/>
    </row>
  </sheetData>
  <sheetProtection selectLockedCells="1" selectUnlockedCells="1"/>
  <mergeCells count="17">
    <mergeCell ref="A7:B7"/>
    <mergeCell ref="H1:J1"/>
    <mergeCell ref="H2:J2"/>
    <mergeCell ref="H3:J3"/>
    <mergeCell ref="A5:J5"/>
    <mergeCell ref="A6:B6"/>
    <mergeCell ref="A8:A9"/>
    <mergeCell ref="B8:B9"/>
    <mergeCell ref="C8:C9"/>
    <mergeCell ref="D8:D9"/>
    <mergeCell ref="E8:E9"/>
    <mergeCell ref="G8:G9"/>
    <mergeCell ref="H8:H9"/>
    <mergeCell ref="I8:J8"/>
    <mergeCell ref="B22:D22"/>
    <mergeCell ref="F22:H22"/>
    <mergeCell ref="F8:F9"/>
  </mergeCells>
  <pageMargins left="0.39370078740157483" right="0.39370078740157483" top="0.98425196850393704" bottom="0.19685039370078741" header="0.51181102362204722" footer="0.27559055118110237"/>
  <pageSetup paperSize="9" scale="62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14</vt:i4>
      </vt:variant>
    </vt:vector>
  </HeadingPairs>
  <TitlesOfParts>
    <vt:vector size="19" baseType="lpstr">
      <vt:lpstr>Дод1 доходи</vt:lpstr>
      <vt:lpstr>дод. 2 видатки</vt:lpstr>
      <vt:lpstr>дод.2.1</vt:lpstr>
      <vt:lpstr>дод.3 трансф</vt:lpstr>
      <vt:lpstr>дод.4 програми </vt:lpstr>
      <vt:lpstr>'дод. 2 видатки'!Z_1377942F_AAAF_4A25_8B80_BC0F79F2478B__wvu_PrintArea</vt:lpstr>
      <vt:lpstr>дод.2.1!Z_1377942F_AAAF_4A25_8B80_BC0F79F2478B__wvu_PrintArea</vt:lpstr>
      <vt:lpstr>'дод. 2 видатки'!Z_A87546AF_482E_4C34_B4CD_EADBD40E37D6__wvu_PrintArea</vt:lpstr>
      <vt:lpstr>дод.2.1!Z_A87546AF_482E_4C34_B4CD_EADBD40E37D6__wvu_PrintArea</vt:lpstr>
      <vt:lpstr>'дод. 2 видатки'!Z_CC4EA49C_736C_4FAB_AFA3_08DC03C09858__wvu_PrintArea</vt:lpstr>
      <vt:lpstr>дод.2.1!Z_CC4EA49C_736C_4FAB_AFA3_08DC03C09858__wvu_PrintArea</vt:lpstr>
      <vt:lpstr>'дод. 2 видатки'!Заголовки_для_друку</vt:lpstr>
      <vt:lpstr>дод.2.1!Заголовки_для_друку</vt:lpstr>
      <vt:lpstr>'дод.3 трансф'!Заголовки_для_друку</vt:lpstr>
      <vt:lpstr>'дод. 2 видатки'!Область_друку</vt:lpstr>
      <vt:lpstr>дод.2.1!Область_друку</vt:lpstr>
      <vt:lpstr>'дод.3 трансф'!Область_друку</vt:lpstr>
      <vt:lpstr>'дод.4 програми '!Область_друку</vt:lpstr>
      <vt:lpstr>'Дод1 доходи'!Область_друку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2024-12-19T11:30:08Z</cp:lastPrinted>
  <dcterms:created xsi:type="dcterms:W3CDTF">2021-11-09T12:11:01Z</dcterms:created>
  <dcterms:modified xsi:type="dcterms:W3CDTF">2024-12-19T11:30:25Z</dcterms:modified>
</cp:coreProperties>
</file>